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avlenkoin\Documents\school31.k-ur.ru\food\"/>
    </mc:Choice>
  </mc:AlternateContent>
  <xr:revisionPtr revIDLastSave="0" documentId="13_ncr:1_{FC842B86-58CC-417D-BD3E-D52F81D15B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109" i="1" l="1"/>
  <c r="I109" i="1"/>
  <c r="H109" i="1"/>
  <c r="G109" i="1"/>
  <c r="F109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I224" i="1"/>
  <c r="I235" i="1" s="1"/>
  <c r="H224" i="1"/>
  <c r="G224" i="1"/>
  <c r="F224" i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I205" i="1"/>
  <c r="H205" i="1"/>
  <c r="G205" i="1"/>
  <c r="F205" i="1"/>
  <c r="B121" i="1"/>
  <c r="A121" i="1"/>
  <c r="L120" i="1"/>
  <c r="J120" i="1"/>
  <c r="J121" i="1" s="1"/>
  <c r="I120" i="1"/>
  <c r="I121" i="1" s="1"/>
  <c r="H120" i="1"/>
  <c r="H121" i="1" s="1"/>
  <c r="G120" i="1"/>
  <c r="F120" i="1"/>
  <c r="F121" i="1" s="1"/>
  <c r="A110" i="1"/>
  <c r="L109" i="1"/>
  <c r="L121" i="1" s="1"/>
  <c r="G121" i="1" l="1"/>
  <c r="H235" i="1"/>
  <c r="F235" i="1"/>
  <c r="J235" i="1"/>
  <c r="G235" i="1"/>
  <c r="H216" i="1"/>
  <c r="J216" i="1"/>
  <c r="I216" i="1"/>
  <c r="F216" i="1"/>
  <c r="G216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I178" i="1" s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H148" i="1"/>
  <c r="G148" i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I140" i="1" s="1"/>
  <c r="H129" i="1"/>
  <c r="G129" i="1"/>
  <c r="F129" i="1"/>
  <c r="B101" i="1"/>
  <c r="A101" i="1"/>
  <c r="L100" i="1"/>
  <c r="J100" i="1"/>
  <c r="I100" i="1"/>
  <c r="H100" i="1"/>
  <c r="G100" i="1"/>
  <c r="F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G62" i="1"/>
  <c r="L101" i="1"/>
  <c r="G140" i="1"/>
  <c r="I159" i="1"/>
  <c r="I197" i="1"/>
  <c r="F81" i="1"/>
  <c r="L140" i="1"/>
  <c r="H159" i="1"/>
  <c r="L178" i="1"/>
  <c r="G197" i="1"/>
  <c r="F197" i="1"/>
  <c r="J197" i="1"/>
  <c r="H178" i="1"/>
  <c r="G178" i="1"/>
  <c r="J178" i="1"/>
  <c r="G159" i="1"/>
  <c r="F159" i="1"/>
  <c r="J140" i="1"/>
  <c r="F140" i="1"/>
  <c r="G101" i="1"/>
  <c r="F101" i="1"/>
  <c r="F178" i="1"/>
  <c r="H197" i="1"/>
  <c r="L62" i="1"/>
  <c r="H140" i="1"/>
  <c r="J159" i="1"/>
  <c r="I101" i="1"/>
  <c r="H101" i="1"/>
  <c r="J101" i="1"/>
  <c r="I81" i="1"/>
  <c r="H81" i="1"/>
  <c r="G81" i="1"/>
  <c r="H62" i="1"/>
  <c r="I62" i="1"/>
  <c r="J62" i="1"/>
  <c r="F62" i="1"/>
  <c r="H43" i="1"/>
  <c r="F43" i="1"/>
  <c r="G43" i="1"/>
  <c r="J43" i="1"/>
  <c r="I43" i="1"/>
  <c r="F24" i="1"/>
  <c r="J24" i="1"/>
  <c r="I24" i="1"/>
  <c r="H24" i="1"/>
  <c r="G24" i="1"/>
  <c r="G236" i="1" s="1"/>
  <c r="I236" i="1" l="1"/>
  <c r="L236" i="1"/>
  <c r="H236" i="1"/>
  <c r="F236" i="1"/>
  <c r="J236" i="1"/>
</calcChain>
</file>

<file path=xl/sharedStrings.xml><?xml version="1.0" encoding="utf-8"?>
<sst xmlns="http://schemas.openxmlformats.org/spreadsheetml/2006/main" count="449" uniqueCount="204">
  <si>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</si>
  <si>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</si>
  <si>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</si>
  <si>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</si>
  <si>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</si>
  <si>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</si>
  <si>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</si>
  <si>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</si>
  <si>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</si>
  <si>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</si>
  <si>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</si>
  <si>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</si>
  <si>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</si>
  <si>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</si>
  <si>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</si>
  <si>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</si>
  <si>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</si>
  <si>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</si>
  <si>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</si>
  <si>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</si>
  <si>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</si>
  <si>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</si>
  <si>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</si>
  <si>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</si>
  <si>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</si>
  <si>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</si>
  <si>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</si>
  <si>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</si>
  <si>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</si>
  <si>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</si>
  <si>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</si>
  <si>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</si>
  <si>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</si>
  <si>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</si>
  <si>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</si>
  <si>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</si>
  <si>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</si>
  <si>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</si>
  <si>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</si>
  <si>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натуральный рубленый</t>
  </si>
  <si>
    <t>113/96г</t>
  </si>
  <si>
    <t>119/1996</t>
  </si>
  <si>
    <t>Каша гречневая вязкая</t>
  </si>
  <si>
    <t>Чайный напиток с сахаром с лимоном</t>
  </si>
  <si>
    <t>375/2011г</t>
  </si>
  <si>
    <t>Хлеб витаминизированный</t>
  </si>
  <si>
    <t>хл.цех</t>
  </si>
  <si>
    <t>Соус томатный</t>
  </si>
  <si>
    <t>348/2012г</t>
  </si>
  <si>
    <t>Щи из свежей капусты со сметаной</t>
  </si>
  <si>
    <t>124/04г</t>
  </si>
  <si>
    <t>Гуляш</t>
  </si>
  <si>
    <t>260/2011г</t>
  </si>
  <si>
    <t>Макароны отварные с маслом слив.,</t>
  </si>
  <si>
    <t>516/04г</t>
  </si>
  <si>
    <t>Компот из ягод "С" (замороженных)</t>
  </si>
  <si>
    <t>ТТк №11а</t>
  </si>
  <si>
    <t>Булочка с корицей</t>
  </si>
  <si>
    <t>ТТк №5/99</t>
  </si>
  <si>
    <t>Каша молочная с маслом сливочным</t>
  </si>
  <si>
    <t>262/1996</t>
  </si>
  <si>
    <t>Какао с молоком сгущеным</t>
  </si>
  <si>
    <t>383/2011г</t>
  </si>
  <si>
    <t>Фрукт свежый (банан)</t>
  </si>
  <si>
    <t>акт к.о</t>
  </si>
  <si>
    <t>Хлеб с каротином</t>
  </si>
  <si>
    <t>Борщ из св.капусты со сметаной</t>
  </si>
  <si>
    <t>110/2004г</t>
  </si>
  <si>
    <t>Бедро куриное отварное</t>
  </si>
  <si>
    <t>ТТк №1а</t>
  </si>
  <si>
    <t>Булгур с овощами</t>
  </si>
  <si>
    <t>ТТк №17</t>
  </si>
  <si>
    <t>Напиток витамин., "Витошка"</t>
  </si>
  <si>
    <t>ТТК №2</t>
  </si>
  <si>
    <t>Суфле творожное со сгущ.,молоком</t>
  </si>
  <si>
    <t>19/5/11г</t>
  </si>
  <si>
    <t>Кисель плодово ягодный</t>
  </si>
  <si>
    <t>591/1996г</t>
  </si>
  <si>
    <t>Булочка к чаю</t>
  </si>
  <si>
    <t>Суп с макаронными изделиями</t>
  </si>
  <si>
    <t>143/2004</t>
  </si>
  <si>
    <t>Рыбка под сырной корочкой</t>
  </si>
  <si>
    <t>ТТК №20</t>
  </si>
  <si>
    <t>Пюре картофельное</t>
  </si>
  <si>
    <t>ТТк №176/02</t>
  </si>
  <si>
    <t>Напиток из шиповника "С"</t>
  </si>
  <si>
    <t>388/2011г</t>
  </si>
  <si>
    <t>Птица (филе куриное) тушеная</t>
  </si>
  <si>
    <t>301/2001г</t>
  </si>
  <si>
    <t>Картофель отварной с маслом слив.,</t>
  </si>
  <si>
    <t>1/3/11г</t>
  </si>
  <si>
    <t>Кофейный напиток с сахаром</t>
  </si>
  <si>
    <t>ТТк "2</t>
  </si>
  <si>
    <t>Бутерброд горячий с сыром</t>
  </si>
  <si>
    <t>7/2011г</t>
  </si>
  <si>
    <t>Суп с крупой и томатом со сметаной</t>
  </si>
  <si>
    <t>116/2011г</t>
  </si>
  <si>
    <t>Запеканка капустная с мясом</t>
  </si>
  <si>
    <t>335/2021г</t>
  </si>
  <si>
    <t>Компот из свежих плодов "С"</t>
  </si>
  <si>
    <t>631/2004г</t>
  </si>
  <si>
    <t>Помидоры свежие порциями</t>
  </si>
  <si>
    <t>табл 24/96г</t>
  </si>
  <si>
    <t>Рагу овощное</t>
  </si>
  <si>
    <t>541/2004г</t>
  </si>
  <si>
    <t>Биточки паровые</t>
  </si>
  <si>
    <t>124/96г</t>
  </si>
  <si>
    <t>Чайный напиток с сахаром</t>
  </si>
  <si>
    <t>ТТк №134</t>
  </si>
  <si>
    <t>Суп из овощей со сметаной</t>
  </si>
  <si>
    <t>135/2004г</t>
  </si>
  <si>
    <t xml:space="preserve">Шницель рыбный </t>
  </si>
  <si>
    <t>330/96г</t>
  </si>
  <si>
    <t>смесь овощная "Витаминная"</t>
  </si>
  <si>
    <t>Сложный гарнир (фасоль отв.,с томатом)</t>
  </si>
  <si>
    <t>308/2011г</t>
  </si>
  <si>
    <t>156/2021г</t>
  </si>
  <si>
    <t>Чайный напиток с лимоном сахаром</t>
  </si>
  <si>
    <t>375/377/11г</t>
  </si>
  <si>
    <t>Зефир</t>
  </si>
  <si>
    <t>Пром.пр</t>
  </si>
  <si>
    <t>Огурцы свежие порциями</t>
  </si>
  <si>
    <t>табл24/96г</t>
  </si>
  <si>
    <t>Омлет натуральный с маслом слив.</t>
  </si>
  <si>
    <t>340/2004г</t>
  </si>
  <si>
    <t>Гамбургер с отварной говядиной</t>
  </si>
  <si>
    <t>12/2011г</t>
  </si>
  <si>
    <t>ТТК 134</t>
  </si>
  <si>
    <t>Суп-пюре из картофеля</t>
  </si>
  <si>
    <t>171/2004</t>
  </si>
  <si>
    <t>Плов с мясом</t>
  </si>
  <si>
    <t>403/1996г</t>
  </si>
  <si>
    <t>Сок фруктово-овощной</t>
  </si>
  <si>
    <t>пром.пр</t>
  </si>
  <si>
    <t>Булочка ванильная</t>
  </si>
  <si>
    <t>767/2004г</t>
  </si>
  <si>
    <t>Поджарка</t>
  </si>
  <si>
    <t>376/1996г</t>
  </si>
  <si>
    <t>Макароны отварные с овощами</t>
  </si>
  <si>
    <t>517/2004г</t>
  </si>
  <si>
    <t>Напиток кофейный с сахаром</t>
  </si>
  <si>
    <t>ТТк №2</t>
  </si>
  <si>
    <t>Бутерброд с сыром</t>
  </si>
  <si>
    <t>3/2011г</t>
  </si>
  <si>
    <t>Суп картофельный с фасолью</t>
  </si>
  <si>
    <t>102/2011г</t>
  </si>
  <si>
    <t>Тефтели (с соусом)</t>
  </si>
  <si>
    <t>422/1996г</t>
  </si>
  <si>
    <t>149/1996г</t>
  </si>
  <si>
    <t>Компот из клубники "С"</t>
  </si>
  <si>
    <t>ТТК №11а</t>
  </si>
  <si>
    <t>Котлеты куриный рубленые</t>
  </si>
  <si>
    <t>ТТк №2/15</t>
  </si>
  <si>
    <t>Чайный напиток с лимоном с/с</t>
  </si>
  <si>
    <t>375/377/11</t>
  </si>
  <si>
    <t>Суп крестьянский с крупой со сметаной</t>
  </si>
  <si>
    <t>134/2004г</t>
  </si>
  <si>
    <t>Мясо отварное</t>
  </si>
  <si>
    <t>241/2011г</t>
  </si>
  <si>
    <t>Рис с овощами с кукурузой</t>
  </si>
  <si>
    <t>ТТк №32</t>
  </si>
  <si>
    <t>Котлета "Богатырская"</t>
  </si>
  <si>
    <t>ТТк№50/2003г</t>
  </si>
  <si>
    <t>Горошница</t>
  </si>
  <si>
    <t>ТТк №25</t>
  </si>
  <si>
    <t>Чайный напиток с лимоном</t>
  </si>
  <si>
    <t>Крем-суп сырный (с гренками)</t>
  </si>
  <si>
    <t>ттк от 23.01.23</t>
  </si>
  <si>
    <t>Голубцы "любительские"</t>
  </si>
  <si>
    <t>56/2003г</t>
  </si>
  <si>
    <t>Напиток витаминизированный "Витошка"</t>
  </si>
  <si>
    <t>Запеканка творожная со сгущ.,молоком</t>
  </si>
  <si>
    <t>297/1996г</t>
  </si>
  <si>
    <t>Кисель "С"</t>
  </si>
  <si>
    <t>Йогурт десертный</t>
  </si>
  <si>
    <t>молокозавод</t>
  </si>
  <si>
    <t>Солянка сборная рыбная</t>
  </si>
  <si>
    <t>111/2021г</t>
  </si>
  <si>
    <t>Печень жареная</t>
  </si>
  <si>
    <t>430/2004г</t>
  </si>
  <si>
    <t>Каша рассыпчатая пшеничная</t>
  </si>
  <si>
    <t>508/2004г</t>
  </si>
  <si>
    <t>Напиток из шиповника</t>
  </si>
  <si>
    <t>Фрикадельки из филе куриного</t>
  </si>
  <si>
    <t>ТТк №1/15г</t>
  </si>
  <si>
    <t>516/2004г</t>
  </si>
  <si>
    <t>Суп-пюре из овощей (с гренками)</t>
  </si>
  <si>
    <t>169/2004г</t>
  </si>
  <si>
    <t>Мясо тушеное</t>
  </si>
  <si>
    <t>390/96г</t>
  </si>
  <si>
    <t>Компот из ягод (замороженных) "С"</t>
  </si>
  <si>
    <t>262/1996г</t>
  </si>
  <si>
    <t>Пицца с мясом</t>
  </si>
  <si>
    <t>ТТк №73/03г</t>
  </si>
  <si>
    <t>Фрукт свежий (яблоко)</t>
  </si>
  <si>
    <t>Рассольник Ленинградский со сметаной</t>
  </si>
  <si>
    <t>132/2004г</t>
  </si>
  <si>
    <t>Запеканка картофельная с мясом</t>
  </si>
  <si>
    <t>430/1996г</t>
  </si>
  <si>
    <t>Напиток апельсиновый</t>
  </si>
  <si>
    <t>699/2004г</t>
  </si>
  <si>
    <t>Директор ООО " Школьник"</t>
  </si>
  <si>
    <t>Горбунов В.Л.</t>
  </si>
  <si>
    <t>МАОУ " 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</si>
</sst>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6" xfId="0" applyFont="1" applyFill="1" applyBorder="1" applyAlignment="1" applyProtection="1">
      <alignment horizontal="left" wrapText="1"/>
      <protection locked="0"/>
    </xf>
    <xf numFmtId="0" fontId="11" fillId="2" borderId="27" xfId="0" applyFont="1" applyFill="1" applyBorder="1" applyAlignment="1" applyProtection="1">
      <alignment horizontal="left" wrapText="1"/>
      <protection locked="0"/>
    </xf>
    <xf numFmtId="0" fontId="11" fillId="2" borderId="2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7109375" style="2" customWidth="1"/>
    <col min="13" max="16384" width="9.140625" style="2"/>
  </cols>
  <sheetData>
    <row r="1" spans="1:12" ht="15" x14ac:dyDescent="0.25">
      <c r="A1" s="1" t="s">
        <v>7</v>
      </c>
      <c r="C1" s="62" t="s">
        <v>203</v>
      </c>
      <c r="D1" s="63"/>
      <c r="E1" s="63"/>
      <c r="F1" s="12" t="s">
        <v>16</v>
      </c>
      <c r="G1" s="2" t="s">
        <v>17</v>
      </c>
      <c r="H1" s="64" t="s">
        <v>201</v>
      </c>
      <c r="I1" s="65"/>
      <c r="J1" s="65"/>
      <c r="K1" s="65"/>
    </row>
    <row r="2" spans="1:12" ht="18" customHeight="1" x14ac:dyDescent="0.2">
      <c r="A2" s="35" t="s">
        <v>6</v>
      </c>
      <c r="C2" s="2"/>
      <c r="G2" s="2" t="s">
        <v>18</v>
      </c>
      <c r="H2" s="66" t="s">
        <v>202</v>
      </c>
      <c r="I2" s="67"/>
      <c r="J2" s="67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12.8</v>
      </c>
      <c r="H6" s="40">
        <v>14.4</v>
      </c>
      <c r="I6" s="40">
        <v>14.3</v>
      </c>
      <c r="J6" s="40">
        <v>325.7</v>
      </c>
      <c r="K6" s="41" t="s">
        <v>40</v>
      </c>
      <c r="L6" s="40"/>
    </row>
    <row r="7" spans="1:12" ht="15" x14ac:dyDescent="0.25">
      <c r="A7" s="23"/>
      <c r="B7" s="15"/>
      <c r="C7" s="11"/>
      <c r="D7" s="50" t="s">
        <v>29</v>
      </c>
      <c r="E7" s="42" t="s">
        <v>42</v>
      </c>
      <c r="F7" s="43">
        <v>150</v>
      </c>
      <c r="G7" s="43">
        <v>4.5999999999999996</v>
      </c>
      <c r="H7" s="43">
        <v>4.8</v>
      </c>
      <c r="I7" s="43">
        <v>36.6</v>
      </c>
      <c r="J7" s="43">
        <v>181.4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0.26</v>
      </c>
      <c r="H8" s="43">
        <v>0.04</v>
      </c>
      <c r="I8" s="43">
        <v>15.2</v>
      </c>
      <c r="J8" s="43">
        <v>69.44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0.6</v>
      </c>
      <c r="H11" s="43">
        <v>2.1</v>
      </c>
      <c r="I11" s="43">
        <v>4</v>
      </c>
      <c r="J11" s="43">
        <v>37</v>
      </c>
      <c r="K11" s="44" t="s">
        <v>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20.560000000000002</v>
      </c>
      <c r="H13" s="19">
        <f t="shared" si="0"/>
        <v>21.64</v>
      </c>
      <c r="I13" s="19">
        <f t="shared" si="0"/>
        <v>85.100000000000009</v>
      </c>
      <c r="J13" s="19">
        <f t="shared" si="0"/>
        <v>687.64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260</v>
      </c>
      <c r="G15" s="43">
        <v>2.25</v>
      </c>
      <c r="H15" s="43">
        <v>5.8</v>
      </c>
      <c r="I15" s="43">
        <v>30.4</v>
      </c>
      <c r="J15" s="43">
        <v>104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125</v>
      </c>
      <c r="G16" s="43">
        <v>14.92</v>
      </c>
      <c r="H16" s="43">
        <v>16.8</v>
      </c>
      <c r="I16" s="43">
        <v>4</v>
      </c>
      <c r="J16" s="43">
        <v>221</v>
      </c>
      <c r="K16" s="44" t="s">
        <v>52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4.5999999999999996</v>
      </c>
      <c r="H17" s="43">
        <v>3.8</v>
      </c>
      <c r="I17" s="43">
        <v>19.600000000000001</v>
      </c>
      <c r="J17" s="43">
        <v>150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0.08</v>
      </c>
      <c r="I18" s="43">
        <v>17.399999999999999</v>
      </c>
      <c r="J18" s="43">
        <v>69.44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35</v>
      </c>
      <c r="G19" s="43">
        <v>2.4</v>
      </c>
      <c r="H19" s="43">
        <v>0.3</v>
      </c>
      <c r="I19" s="43">
        <v>15</v>
      </c>
      <c r="J19" s="43">
        <v>74.099999999999994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57</v>
      </c>
      <c r="F21" s="43">
        <v>50</v>
      </c>
      <c r="G21" s="43">
        <v>3.96</v>
      </c>
      <c r="H21" s="43">
        <v>9.02</v>
      </c>
      <c r="I21" s="43">
        <v>45</v>
      </c>
      <c r="J21" s="43">
        <v>218</v>
      </c>
      <c r="K21" s="44" t="s">
        <v>58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28.330000000000002</v>
      </c>
      <c r="H23" s="19">
        <f t="shared" si="2"/>
        <v>35.799999999999997</v>
      </c>
      <c r="I23" s="19">
        <f t="shared" si="2"/>
        <v>131.4</v>
      </c>
      <c r="J23" s="19">
        <f t="shared" si="2"/>
        <v>836.54000000000008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1352</v>
      </c>
      <c r="G24" s="32">
        <f t="shared" ref="G24:J24" si="4">G13+G23</f>
        <v>48.89</v>
      </c>
      <c r="H24" s="32">
        <f t="shared" si="4"/>
        <v>57.44</v>
      </c>
      <c r="I24" s="32">
        <f t="shared" si="4"/>
        <v>216.5</v>
      </c>
      <c r="J24" s="32">
        <f t="shared" si="4"/>
        <v>1524.18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210</v>
      </c>
      <c r="G25" s="40">
        <v>12</v>
      </c>
      <c r="H25" s="40">
        <v>12.85</v>
      </c>
      <c r="I25" s="40">
        <v>43</v>
      </c>
      <c r="J25" s="40">
        <v>342</v>
      </c>
      <c r="K25" s="4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4.18</v>
      </c>
      <c r="H27" s="43">
        <v>4.33</v>
      </c>
      <c r="I27" s="43">
        <v>25.4</v>
      </c>
      <c r="J27" s="43">
        <v>57.6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30</v>
      </c>
      <c r="G28" s="43">
        <v>2.4</v>
      </c>
      <c r="H28" s="43">
        <v>0.3</v>
      </c>
      <c r="I28" s="43">
        <v>15</v>
      </c>
      <c r="J28" s="43">
        <v>74.099999999999994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215</v>
      </c>
      <c r="G29" s="43">
        <v>4</v>
      </c>
      <c r="H29" s="43">
        <v>3.12</v>
      </c>
      <c r="I29" s="43">
        <v>17.25</v>
      </c>
      <c r="J29" s="43">
        <v>116</v>
      </c>
      <c r="K29" s="44" t="s">
        <v>64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22.58</v>
      </c>
      <c r="H32" s="19">
        <f t="shared" ref="H32" si="7">SUM(H25:H31)</f>
        <v>20.6</v>
      </c>
      <c r="I32" s="19">
        <f t="shared" ref="I32" si="8">SUM(I25:I31)</f>
        <v>100.65</v>
      </c>
      <c r="J32" s="19">
        <f t="shared" ref="J32:L32" si="9">SUM(J25:J31)</f>
        <v>589.70000000000005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260</v>
      </c>
      <c r="G34" s="43">
        <v>2.75</v>
      </c>
      <c r="H34" s="43">
        <v>4.3</v>
      </c>
      <c r="I34" s="43">
        <v>27.6</v>
      </c>
      <c r="J34" s="43">
        <v>136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14</v>
      </c>
      <c r="H35" s="43">
        <v>15.3</v>
      </c>
      <c r="I35" s="43">
        <v>0</v>
      </c>
      <c r="J35" s="43">
        <v>236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8.17</v>
      </c>
      <c r="H36" s="43">
        <v>7.5</v>
      </c>
      <c r="I36" s="43">
        <v>61.1</v>
      </c>
      <c r="J36" s="43">
        <v>316</v>
      </c>
      <c r="K36" s="44" t="s">
        <v>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/>
      <c r="H37" s="43"/>
      <c r="I37" s="43">
        <v>19</v>
      </c>
      <c r="J37" s="43">
        <v>80</v>
      </c>
      <c r="K37" s="44" t="s">
        <v>73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35</v>
      </c>
      <c r="G38" s="43">
        <v>2.4</v>
      </c>
      <c r="H38" s="43">
        <v>0.3</v>
      </c>
      <c r="I38" s="43">
        <v>15</v>
      </c>
      <c r="J38" s="43">
        <v>60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27.32</v>
      </c>
      <c r="H42" s="19">
        <f t="shared" ref="H42" si="11">SUM(H33:H41)</f>
        <v>27.400000000000002</v>
      </c>
      <c r="I42" s="19">
        <f t="shared" ref="I42" si="12">SUM(I33:I41)</f>
        <v>122.7</v>
      </c>
      <c r="J42" s="19">
        <f t="shared" ref="J42:L42" si="13">SUM(J33:J41)</f>
        <v>828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1400</v>
      </c>
      <c r="G43" s="32">
        <f t="shared" ref="G43" si="14">G32+G42</f>
        <v>49.9</v>
      </c>
      <c r="H43" s="32">
        <f t="shared" ref="H43" si="15">H32+H42</f>
        <v>48</v>
      </c>
      <c r="I43" s="32">
        <f t="shared" ref="I43" si="16">I32+I42</f>
        <v>223.35000000000002</v>
      </c>
      <c r="J43" s="32">
        <f t="shared" ref="J43:L43" si="17">J32+J42</f>
        <v>1417.7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180</v>
      </c>
      <c r="G44" s="40">
        <v>15.4</v>
      </c>
      <c r="H44" s="40">
        <v>17.899999999999999</v>
      </c>
      <c r="I44" s="40">
        <v>19.8</v>
      </c>
      <c r="J44" s="40">
        <v>212</v>
      </c>
      <c r="K44" s="41" t="s">
        <v>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</v>
      </c>
      <c r="H46" s="43">
        <v>0</v>
      </c>
      <c r="I46" s="43">
        <v>42.2</v>
      </c>
      <c r="J46" s="43">
        <v>162</v>
      </c>
      <c r="K46" s="44" t="s">
        <v>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30</v>
      </c>
      <c r="G47" s="43">
        <v>4.5999999999999996</v>
      </c>
      <c r="H47" s="43">
        <v>0.6</v>
      </c>
      <c r="I47" s="43">
        <v>16</v>
      </c>
      <c r="J47" s="43">
        <v>75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78</v>
      </c>
      <c r="F49" s="43">
        <v>100</v>
      </c>
      <c r="G49" s="43">
        <v>4</v>
      </c>
      <c r="H49" s="43">
        <v>4.2</v>
      </c>
      <c r="I49" s="43">
        <v>35</v>
      </c>
      <c r="J49" s="43">
        <v>157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</v>
      </c>
      <c r="H51" s="19">
        <f t="shared" ref="H51" si="19">SUM(H44:H50)</f>
        <v>22.7</v>
      </c>
      <c r="I51" s="19">
        <f t="shared" ref="I51" si="20">SUM(I44:I50)</f>
        <v>113</v>
      </c>
      <c r="J51" s="19">
        <f t="shared" ref="J51:L51" si="21">SUM(J44:J50)</f>
        <v>606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250</v>
      </c>
      <c r="G53" s="43">
        <v>2.7</v>
      </c>
      <c r="H53" s="43">
        <v>3.9</v>
      </c>
      <c r="I53" s="43">
        <v>19.899999999999999</v>
      </c>
      <c r="J53" s="43">
        <v>100</v>
      </c>
      <c r="K53" s="44" t="s">
        <v>80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43">
        <v>18</v>
      </c>
      <c r="H54" s="43">
        <v>14</v>
      </c>
      <c r="I54" s="43">
        <v>22.5</v>
      </c>
      <c r="J54" s="43">
        <v>295</v>
      </c>
      <c r="K54" s="44" t="s">
        <v>82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83</v>
      </c>
      <c r="F55" s="43">
        <v>150</v>
      </c>
      <c r="G55" s="43">
        <v>5.3</v>
      </c>
      <c r="H55" s="43">
        <v>11.3</v>
      </c>
      <c r="I55" s="43">
        <v>39.4</v>
      </c>
      <c r="J55" s="43">
        <v>298</v>
      </c>
      <c r="K55" s="44" t="s">
        <v>84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0.68</v>
      </c>
      <c r="H56" s="43">
        <v>0.28000000000000003</v>
      </c>
      <c r="I56" s="43">
        <v>20.7</v>
      </c>
      <c r="J56" s="43">
        <v>88.2</v>
      </c>
      <c r="K56" s="44" t="s">
        <v>86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35</v>
      </c>
      <c r="G57" s="43">
        <v>2.4</v>
      </c>
      <c r="H57" s="43">
        <v>0.3</v>
      </c>
      <c r="I57" s="43">
        <v>15</v>
      </c>
      <c r="J57" s="43">
        <v>74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29.08</v>
      </c>
      <c r="H61" s="19">
        <f t="shared" ref="H61" si="23">SUM(H52:H60)</f>
        <v>29.78</v>
      </c>
      <c r="I61" s="19">
        <f t="shared" ref="I61" si="24">SUM(I52:I60)</f>
        <v>117.5</v>
      </c>
      <c r="J61" s="19">
        <f t="shared" ref="J61:L61" si="25">SUM(J52:J60)</f>
        <v>855.2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1245</v>
      </c>
      <c r="G62" s="32">
        <f t="shared" ref="G62" si="26">G51+G61</f>
        <v>53.08</v>
      </c>
      <c r="H62" s="32">
        <f t="shared" ref="H62" si="27">H51+H61</f>
        <v>52.480000000000004</v>
      </c>
      <c r="I62" s="32">
        <f t="shared" ref="I62" si="28">I51+I61</f>
        <v>230.5</v>
      </c>
      <c r="J62" s="32">
        <f t="shared" ref="J62:L62" si="29">J51+J61</f>
        <v>1461.2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120</v>
      </c>
      <c r="G63" s="40">
        <v>12</v>
      </c>
      <c r="H63" s="40">
        <v>13.4</v>
      </c>
      <c r="I63" s="40">
        <v>4.8</v>
      </c>
      <c r="J63" s="40">
        <v>220</v>
      </c>
      <c r="K63" s="41" t="s">
        <v>88</v>
      </c>
      <c r="L63" s="40"/>
    </row>
    <row r="64" spans="1:12" ht="15" x14ac:dyDescent="0.25">
      <c r="A64" s="23"/>
      <c r="B64" s="15"/>
      <c r="C64" s="11"/>
      <c r="D64" s="6"/>
      <c r="E64" s="42" t="s">
        <v>89</v>
      </c>
      <c r="F64" s="43">
        <v>150</v>
      </c>
      <c r="G64" s="43">
        <v>7.2</v>
      </c>
      <c r="H64" s="43">
        <v>5.6</v>
      </c>
      <c r="I64" s="43">
        <v>47.2</v>
      </c>
      <c r="J64" s="43">
        <v>180</v>
      </c>
      <c r="K64" s="44" t="s">
        <v>90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0.25</v>
      </c>
      <c r="H65" s="43">
        <v>0</v>
      </c>
      <c r="I65" s="43">
        <v>20.14</v>
      </c>
      <c r="J65" s="43">
        <v>78.599999999999994</v>
      </c>
      <c r="K65" s="44" t="s">
        <v>92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93</v>
      </c>
      <c r="F68" s="43">
        <v>50</v>
      </c>
      <c r="G68" s="43">
        <v>6.03</v>
      </c>
      <c r="H68" s="43">
        <v>3.67</v>
      </c>
      <c r="I68" s="43">
        <v>14.84</v>
      </c>
      <c r="J68" s="43">
        <v>117</v>
      </c>
      <c r="K68" s="44" t="s">
        <v>94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25.48</v>
      </c>
      <c r="H70" s="19">
        <f t="shared" ref="H70" si="31">SUM(H63:H69)</f>
        <v>22.67</v>
      </c>
      <c r="I70" s="19">
        <f t="shared" ref="I70" si="32">SUM(I63:I69)</f>
        <v>86.98</v>
      </c>
      <c r="J70" s="19">
        <f t="shared" ref="J70:L70" si="33">SUM(J63:J69)</f>
        <v>595.6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260</v>
      </c>
      <c r="G72" s="43">
        <v>6.95</v>
      </c>
      <c r="H72" s="43">
        <v>9.3000000000000007</v>
      </c>
      <c r="I72" s="43">
        <v>27.7</v>
      </c>
      <c r="J72" s="43">
        <v>178.3</v>
      </c>
      <c r="K72" s="44" t="s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200</v>
      </c>
      <c r="G73" s="43">
        <v>18.5</v>
      </c>
      <c r="H73" s="43">
        <v>19.3</v>
      </c>
      <c r="I73" s="43">
        <v>10</v>
      </c>
      <c r="J73" s="43">
        <v>487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0.2</v>
      </c>
      <c r="H75" s="43">
        <v>0.2</v>
      </c>
      <c r="I75" s="43">
        <v>26.3</v>
      </c>
      <c r="J75" s="43">
        <v>128</v>
      </c>
      <c r="K75" s="44" t="s">
        <v>100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70</v>
      </c>
      <c r="G76" s="43">
        <v>4.8</v>
      </c>
      <c r="H76" s="43">
        <v>0.6</v>
      </c>
      <c r="I76" s="43">
        <v>60</v>
      </c>
      <c r="J76" s="43">
        <v>120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30.45</v>
      </c>
      <c r="H80" s="19">
        <f t="shared" ref="H80" si="35">SUM(H71:H79)</f>
        <v>29.400000000000002</v>
      </c>
      <c r="I80" s="19">
        <f t="shared" ref="I80" si="36">SUM(I71:I79)</f>
        <v>124</v>
      </c>
      <c r="J80" s="19">
        <f t="shared" ref="J80:L80" si="37">SUM(J71:J79)</f>
        <v>913.3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1250</v>
      </c>
      <c r="G81" s="32">
        <f t="shared" ref="G81" si="38">G70+G80</f>
        <v>55.93</v>
      </c>
      <c r="H81" s="32">
        <f t="shared" ref="H81" si="39">H70+H80</f>
        <v>52.070000000000007</v>
      </c>
      <c r="I81" s="32">
        <f t="shared" ref="I81" si="40">I70+I80</f>
        <v>210.98000000000002</v>
      </c>
      <c r="J81" s="32">
        <f t="shared" ref="J81:L81" si="41">J70+J80</f>
        <v>1508.9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100</v>
      </c>
      <c r="G82" s="40">
        <v>10.35</v>
      </c>
      <c r="H82" s="40">
        <v>13.28</v>
      </c>
      <c r="I82" s="40">
        <v>8.02</v>
      </c>
      <c r="J82" s="40">
        <v>263</v>
      </c>
      <c r="K82" s="41" t="s">
        <v>106</v>
      </c>
      <c r="L82" s="40"/>
    </row>
    <row r="83" spans="1:12" ht="15" x14ac:dyDescent="0.25">
      <c r="A83" s="23"/>
      <c r="B83" s="15"/>
      <c r="C83" s="11"/>
      <c r="D83" s="6"/>
      <c r="E83" s="42" t="s">
        <v>103</v>
      </c>
      <c r="F83" s="43">
        <v>150</v>
      </c>
      <c r="G83" s="43">
        <v>6.45</v>
      </c>
      <c r="H83" s="43">
        <v>7.87</v>
      </c>
      <c r="I83" s="43">
        <v>42.5</v>
      </c>
      <c r="J83" s="43">
        <v>220.4</v>
      </c>
      <c r="K83" s="44" t="s">
        <v>104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107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108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/>
      <c r="E87" s="42" t="s">
        <v>101</v>
      </c>
      <c r="F87" s="43">
        <v>60</v>
      </c>
      <c r="G87" s="43">
        <v>0.75</v>
      </c>
      <c r="H87" s="43">
        <v>0.1</v>
      </c>
      <c r="I87" s="43">
        <v>3.6</v>
      </c>
      <c r="J87" s="43">
        <v>17.260000000000002</v>
      </c>
      <c r="K87" s="44" t="s">
        <v>102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19.920000000000002</v>
      </c>
      <c r="H89" s="19">
        <f t="shared" ref="H89" si="43">SUM(H82:H88)</f>
        <v>21.57</v>
      </c>
      <c r="I89" s="19">
        <f t="shared" ref="I89" si="44">SUM(I82:I88)</f>
        <v>84.11999999999999</v>
      </c>
      <c r="J89" s="19">
        <f t="shared" ref="J89:L89" si="45">SUM(J82:J88)</f>
        <v>634.66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109</v>
      </c>
      <c r="F91" s="43">
        <v>260</v>
      </c>
      <c r="G91" s="43">
        <v>2.4500000000000002</v>
      </c>
      <c r="H91" s="43">
        <v>5.9</v>
      </c>
      <c r="I91" s="43">
        <v>22.75</v>
      </c>
      <c r="J91" s="43">
        <v>215</v>
      </c>
      <c r="K91" s="44" t="s">
        <v>110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16.8</v>
      </c>
      <c r="H92" s="43">
        <v>15.6</v>
      </c>
      <c r="I92" s="43">
        <v>26.7</v>
      </c>
      <c r="J92" s="43">
        <v>225</v>
      </c>
      <c r="K92" s="44" t="s">
        <v>112</v>
      </c>
      <c r="L92" s="43"/>
    </row>
    <row r="93" spans="1:12" ht="15" x14ac:dyDescent="0.25">
      <c r="A93" s="23"/>
      <c r="B93" s="15"/>
      <c r="C93" s="11"/>
      <c r="D93" s="60" t="s">
        <v>29</v>
      </c>
      <c r="E93" s="51" t="s">
        <v>114</v>
      </c>
      <c r="F93" s="43">
        <v>100</v>
      </c>
      <c r="G93" s="43">
        <v>8.4499999999999993</v>
      </c>
      <c r="H93" s="43">
        <v>5.8</v>
      </c>
      <c r="I93" s="43">
        <v>38.909999999999997</v>
      </c>
      <c r="J93" s="43">
        <v>145.4</v>
      </c>
      <c r="K93" s="52" t="s">
        <v>115</v>
      </c>
      <c r="L93" s="43"/>
    </row>
    <row r="94" spans="1:12" ht="15" x14ac:dyDescent="0.25">
      <c r="A94" s="23"/>
      <c r="B94" s="15"/>
      <c r="C94" s="11"/>
      <c r="D94" s="61"/>
      <c r="E94" s="42" t="s">
        <v>113</v>
      </c>
      <c r="F94" s="43">
        <v>50</v>
      </c>
      <c r="G94" s="43">
        <v>1.47</v>
      </c>
      <c r="H94" s="43">
        <v>0.08</v>
      </c>
      <c r="I94" s="43">
        <v>4.7</v>
      </c>
      <c r="J94" s="43">
        <v>39.299999999999997</v>
      </c>
      <c r="K94" s="52" t="s">
        <v>116</v>
      </c>
      <c r="L94" s="43"/>
    </row>
    <row r="95" spans="1:12" ht="25.5" x14ac:dyDescent="0.25">
      <c r="A95" s="23"/>
      <c r="B95" s="15"/>
      <c r="C95" s="11"/>
      <c r="D95" s="7" t="s">
        <v>30</v>
      </c>
      <c r="E95" s="51" t="s">
        <v>117</v>
      </c>
      <c r="F95" s="43">
        <v>207</v>
      </c>
      <c r="G95" s="43">
        <v>0.26</v>
      </c>
      <c r="H95" s="43">
        <v>0.04</v>
      </c>
      <c r="I95" s="43">
        <v>15</v>
      </c>
      <c r="J95" s="43">
        <v>62</v>
      </c>
      <c r="K95" s="52" t="s">
        <v>118</v>
      </c>
      <c r="L95" s="43"/>
    </row>
    <row r="96" spans="1:12" ht="15" x14ac:dyDescent="0.25">
      <c r="A96" s="23"/>
      <c r="B96" s="15"/>
      <c r="C96" s="11"/>
      <c r="D96" s="7" t="s">
        <v>31</v>
      </c>
      <c r="E96" s="51" t="s">
        <v>45</v>
      </c>
      <c r="F96" s="43">
        <v>35</v>
      </c>
      <c r="G96" s="43">
        <v>2.2999999999999998</v>
      </c>
      <c r="H96" s="43">
        <v>0.3</v>
      </c>
      <c r="I96" s="43">
        <v>15</v>
      </c>
      <c r="J96" s="43">
        <v>74.099999999999994</v>
      </c>
      <c r="K96" s="52" t="s">
        <v>46</v>
      </c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51" t="s">
        <v>119</v>
      </c>
      <c r="F98" s="43">
        <v>20</v>
      </c>
      <c r="G98" s="43">
        <v>0.13</v>
      </c>
      <c r="H98" s="43">
        <v>0</v>
      </c>
      <c r="I98" s="43">
        <v>0</v>
      </c>
      <c r="J98" s="43">
        <v>71</v>
      </c>
      <c r="K98" s="52" t="s">
        <v>120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SUM(F90:F99)</f>
        <v>762</v>
      </c>
      <c r="G100" s="19">
        <f>SUM(G90:G99)</f>
        <v>31.86</v>
      </c>
      <c r="H100" s="19">
        <f>SUM(H90:H99)</f>
        <v>27.72</v>
      </c>
      <c r="I100" s="19">
        <f>SUM(I90:I99)</f>
        <v>123.06</v>
      </c>
      <c r="J100" s="19">
        <f>SUM(J90:J99)</f>
        <v>831.8</v>
      </c>
      <c r="K100" s="25"/>
      <c r="L100" s="19">
        <f>SUM(L90:L99)</f>
        <v>0</v>
      </c>
    </row>
    <row r="101" spans="1:12" ht="15.75" customHeight="1" thickBot="1" x14ac:dyDescent="0.25">
      <c r="A101" s="29">
        <f>A82</f>
        <v>1</v>
      </c>
      <c r="B101" s="30">
        <f>B82</f>
        <v>5</v>
      </c>
      <c r="C101" s="55" t="s">
        <v>4</v>
      </c>
      <c r="D101" s="56"/>
      <c r="E101" s="31"/>
      <c r="F101" s="32">
        <f>F89+F100</f>
        <v>1302</v>
      </c>
      <c r="G101" s="32">
        <f>G89+G100</f>
        <v>51.78</v>
      </c>
      <c r="H101" s="32">
        <f>H89+H100</f>
        <v>49.29</v>
      </c>
      <c r="I101" s="32">
        <f>I89+I100</f>
        <v>207.18</v>
      </c>
      <c r="J101" s="32">
        <f>J89+J100</f>
        <v>1466.46</v>
      </c>
      <c r="K101" s="32"/>
      <c r="L101" s="32">
        <f>L89+L100</f>
        <v>0</v>
      </c>
    </row>
    <row r="102" spans="1:12" ht="15.75" customHeight="1" x14ac:dyDescent="0.25">
      <c r="A102" s="20">
        <v>1</v>
      </c>
      <c r="B102" s="21">
        <v>6</v>
      </c>
      <c r="C102" s="22" t="s">
        <v>20</v>
      </c>
      <c r="D102" s="5" t="s">
        <v>21</v>
      </c>
      <c r="E102" s="53" t="s">
        <v>123</v>
      </c>
      <c r="F102" s="40">
        <v>210</v>
      </c>
      <c r="G102" s="40">
        <v>15.08</v>
      </c>
      <c r="H102" s="40">
        <v>11.88</v>
      </c>
      <c r="I102" s="40">
        <v>3.7</v>
      </c>
      <c r="J102" s="40">
        <v>278</v>
      </c>
      <c r="K102" s="54" t="s">
        <v>124</v>
      </c>
      <c r="L102" s="40"/>
    </row>
    <row r="103" spans="1:12" ht="15" x14ac:dyDescent="0.25">
      <c r="A103" s="23"/>
      <c r="B103" s="15"/>
      <c r="C103" s="11"/>
      <c r="D103" s="6"/>
      <c r="E103" s="51" t="s">
        <v>125</v>
      </c>
      <c r="F103" s="43">
        <v>95</v>
      </c>
      <c r="G103" s="43">
        <v>10.83</v>
      </c>
      <c r="H103" s="43">
        <v>6.08</v>
      </c>
      <c r="I103" s="43">
        <v>67.7</v>
      </c>
      <c r="J103" s="43">
        <v>210.7</v>
      </c>
      <c r="K103" s="52" t="s">
        <v>126</v>
      </c>
      <c r="L103" s="43"/>
    </row>
    <row r="104" spans="1:12" ht="15" x14ac:dyDescent="0.25">
      <c r="A104" s="23"/>
      <c r="B104" s="15"/>
      <c r="C104" s="11"/>
      <c r="D104" s="7" t="s">
        <v>22</v>
      </c>
      <c r="E104" s="51" t="s">
        <v>107</v>
      </c>
      <c r="F104" s="43">
        <v>200</v>
      </c>
      <c r="G104" s="43">
        <v>7.0000000000000007E-2</v>
      </c>
      <c r="H104" s="43">
        <v>0.02</v>
      </c>
      <c r="I104" s="43">
        <v>15</v>
      </c>
      <c r="J104" s="43">
        <v>60</v>
      </c>
      <c r="K104" s="52" t="s">
        <v>127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51" t="s">
        <v>121</v>
      </c>
      <c r="F107" s="43">
        <v>60</v>
      </c>
      <c r="G107" s="43">
        <v>0.8</v>
      </c>
      <c r="H107" s="43">
        <v>6.2</v>
      </c>
      <c r="I107" s="43">
        <v>5.8</v>
      </c>
      <c r="J107" s="43">
        <v>132</v>
      </c>
      <c r="K107" s="52" t="s">
        <v>122</v>
      </c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565</v>
      </c>
      <c r="G109" s="19">
        <f t="shared" ref="G109:J109" si="46">SUM(G102:G108)</f>
        <v>26.78</v>
      </c>
      <c r="H109" s="19">
        <f t="shared" si="46"/>
        <v>24.18</v>
      </c>
      <c r="I109" s="19">
        <f t="shared" si="46"/>
        <v>92.2</v>
      </c>
      <c r="J109" s="19">
        <f t="shared" si="46"/>
        <v>680.7</v>
      </c>
      <c r="K109" s="25"/>
      <c r="L109" s="19">
        <f t="shared" ref="L109" si="47">SUM(L102:L108)</f>
        <v>0</v>
      </c>
    </row>
    <row r="110" spans="1:12" ht="15" x14ac:dyDescent="0.25">
      <c r="A110" s="26">
        <f>A102</f>
        <v>1</v>
      </c>
      <c r="B110" s="13">
        <v>6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51" t="s">
        <v>128</v>
      </c>
      <c r="F111" s="43">
        <v>250</v>
      </c>
      <c r="G111" s="43">
        <v>6.56</v>
      </c>
      <c r="H111" s="43">
        <v>6.64</v>
      </c>
      <c r="I111" s="43">
        <v>31.6</v>
      </c>
      <c r="J111" s="43">
        <v>210.2</v>
      </c>
      <c r="K111" s="52" t="s">
        <v>129</v>
      </c>
      <c r="L111" s="43"/>
    </row>
    <row r="112" spans="1:12" ht="15" x14ac:dyDescent="0.25">
      <c r="A112" s="23"/>
      <c r="B112" s="15"/>
      <c r="C112" s="11"/>
      <c r="D112" s="7" t="s">
        <v>28</v>
      </c>
      <c r="E112" s="51" t="s">
        <v>130</v>
      </c>
      <c r="F112" s="43">
        <v>200</v>
      </c>
      <c r="G112" s="43">
        <v>21</v>
      </c>
      <c r="H112" s="43">
        <v>26</v>
      </c>
      <c r="I112" s="43">
        <v>28.7</v>
      </c>
      <c r="J112" s="43">
        <v>250</v>
      </c>
      <c r="K112" s="52" t="s">
        <v>131</v>
      </c>
      <c r="L112" s="43"/>
    </row>
    <row r="113" spans="1:12" ht="15" x14ac:dyDescent="0.25">
      <c r="A113" s="23"/>
      <c r="B113" s="15"/>
      <c r="C113" s="11"/>
      <c r="D113" s="60" t="s">
        <v>29</v>
      </c>
      <c r="E113" s="51"/>
      <c r="F113" s="43"/>
      <c r="G113" s="43"/>
      <c r="H113" s="43"/>
      <c r="I113" s="43"/>
      <c r="J113" s="43"/>
      <c r="K113" s="52"/>
      <c r="L113" s="43"/>
    </row>
    <row r="114" spans="1:12" ht="15" x14ac:dyDescent="0.25">
      <c r="A114" s="23"/>
      <c r="B114" s="15"/>
      <c r="C114" s="11"/>
      <c r="D114" s="61"/>
      <c r="E114" s="42"/>
      <c r="F114" s="43"/>
      <c r="G114" s="43"/>
      <c r="H114" s="43"/>
      <c r="I114" s="43"/>
      <c r="J114" s="43"/>
      <c r="K114" s="52"/>
      <c r="L114" s="43"/>
    </row>
    <row r="115" spans="1:12" ht="15" x14ac:dyDescent="0.25">
      <c r="A115" s="23"/>
      <c r="B115" s="15"/>
      <c r="C115" s="11"/>
      <c r="D115" s="7" t="s">
        <v>30</v>
      </c>
      <c r="E115" s="51" t="s">
        <v>132</v>
      </c>
      <c r="F115" s="43">
        <v>200</v>
      </c>
      <c r="G115" s="43">
        <v>1</v>
      </c>
      <c r="H115" s="43">
        <v>0.2</v>
      </c>
      <c r="I115" s="43">
        <v>20.2</v>
      </c>
      <c r="J115" s="43">
        <v>86.6</v>
      </c>
      <c r="K115" s="52" t="s">
        <v>133</v>
      </c>
      <c r="L115" s="43"/>
    </row>
    <row r="116" spans="1:12" ht="15" x14ac:dyDescent="0.25">
      <c r="A116" s="23"/>
      <c r="B116" s="15"/>
      <c r="C116" s="11"/>
      <c r="D116" s="7" t="s">
        <v>31</v>
      </c>
      <c r="E116" s="51" t="s">
        <v>45</v>
      </c>
      <c r="F116" s="43">
        <v>35</v>
      </c>
      <c r="G116" s="43">
        <v>2.4</v>
      </c>
      <c r="H116" s="43">
        <v>0.3</v>
      </c>
      <c r="I116" s="43">
        <v>15</v>
      </c>
      <c r="J116" s="43">
        <v>60</v>
      </c>
      <c r="K116" s="52" t="s">
        <v>46</v>
      </c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51" t="s">
        <v>134</v>
      </c>
      <c r="F118" s="43">
        <v>50</v>
      </c>
      <c r="G118" s="43">
        <v>2.15</v>
      </c>
      <c r="H118" s="43">
        <v>4.4000000000000004</v>
      </c>
      <c r="I118" s="43">
        <v>37.4</v>
      </c>
      <c r="J118" s="43">
        <v>273.5</v>
      </c>
      <c r="K118" s="52" t="s">
        <v>135</v>
      </c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SUM(F110:F119)</f>
        <v>735</v>
      </c>
      <c r="G120" s="19">
        <f>SUM(G110:G119)</f>
        <v>33.11</v>
      </c>
      <c r="H120" s="19">
        <f>SUM(H110:H119)</f>
        <v>37.54</v>
      </c>
      <c r="I120" s="19">
        <f>SUM(I110:I119)</f>
        <v>132.9</v>
      </c>
      <c r="J120" s="19">
        <f>SUM(J110:J119)</f>
        <v>880.3</v>
      </c>
      <c r="K120" s="25"/>
      <c r="L120" s="19">
        <f>SUM(L110:L119)</f>
        <v>0</v>
      </c>
    </row>
    <row r="121" spans="1:12" ht="15.75" customHeight="1" thickBot="1" x14ac:dyDescent="0.25">
      <c r="A121" s="29">
        <f>A102</f>
        <v>1</v>
      </c>
      <c r="B121" s="30">
        <f>B102</f>
        <v>6</v>
      </c>
      <c r="C121" s="55" t="s">
        <v>4</v>
      </c>
      <c r="D121" s="56"/>
      <c r="E121" s="31"/>
      <c r="F121" s="32">
        <f>F109+F120</f>
        <v>1300</v>
      </c>
      <c r="G121" s="32">
        <f>G109+G120</f>
        <v>59.89</v>
      </c>
      <c r="H121" s="32">
        <f>H109+H120</f>
        <v>61.72</v>
      </c>
      <c r="I121" s="32">
        <f>I109+I120</f>
        <v>225.10000000000002</v>
      </c>
      <c r="J121" s="32">
        <f>J109+J120</f>
        <v>1561</v>
      </c>
      <c r="K121" s="32"/>
      <c r="L121" s="32">
        <f>L109+L120</f>
        <v>0</v>
      </c>
    </row>
    <row r="122" spans="1:12" ht="15" x14ac:dyDescent="0.25">
      <c r="A122" s="14">
        <v>2</v>
      </c>
      <c r="B122" s="15">
        <v>1</v>
      </c>
      <c r="C122" s="22" t="s">
        <v>20</v>
      </c>
      <c r="D122" s="5" t="s">
        <v>21</v>
      </c>
      <c r="E122" s="53" t="s">
        <v>136</v>
      </c>
      <c r="F122" s="40">
        <v>100</v>
      </c>
      <c r="G122" s="40">
        <v>12.9</v>
      </c>
      <c r="H122" s="40">
        <v>15.04</v>
      </c>
      <c r="I122" s="40">
        <v>2.08</v>
      </c>
      <c r="J122" s="40">
        <v>227.2</v>
      </c>
      <c r="K122" s="54" t="s">
        <v>137</v>
      </c>
      <c r="L122" s="40"/>
    </row>
    <row r="123" spans="1:12" ht="15" x14ac:dyDescent="0.25">
      <c r="A123" s="14"/>
      <c r="B123" s="15"/>
      <c r="C123" s="11"/>
      <c r="D123" s="6"/>
      <c r="E123" s="51" t="s">
        <v>138</v>
      </c>
      <c r="F123" s="43">
        <v>150</v>
      </c>
      <c r="G123" s="43">
        <v>5.9</v>
      </c>
      <c r="H123" s="43">
        <v>6</v>
      </c>
      <c r="I123" s="43">
        <v>68.099999999999994</v>
      </c>
      <c r="J123" s="43">
        <v>237.4</v>
      </c>
      <c r="K123" s="52" t="s">
        <v>139</v>
      </c>
      <c r="L123" s="43"/>
    </row>
    <row r="124" spans="1:12" ht="15" x14ac:dyDescent="0.25">
      <c r="A124" s="14"/>
      <c r="B124" s="15"/>
      <c r="C124" s="11"/>
      <c r="D124" s="7" t="s">
        <v>22</v>
      </c>
      <c r="E124" s="51" t="s">
        <v>140</v>
      </c>
      <c r="F124" s="43">
        <v>200</v>
      </c>
      <c r="G124" s="43">
        <v>0.25</v>
      </c>
      <c r="H124" s="43"/>
      <c r="I124" s="43">
        <v>20.14</v>
      </c>
      <c r="J124" s="43">
        <v>78.599999999999994</v>
      </c>
      <c r="K124" s="52" t="s">
        <v>141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51" t="s">
        <v>142</v>
      </c>
      <c r="F127" s="43">
        <v>50</v>
      </c>
      <c r="G127" s="43">
        <v>4.8</v>
      </c>
      <c r="H127" s="43">
        <v>4.5999999999999996</v>
      </c>
      <c r="I127" s="43">
        <v>11.4</v>
      </c>
      <c r="J127" s="43">
        <v>109</v>
      </c>
      <c r="K127" s="52" t="s">
        <v>143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48">SUM(G122:G128)</f>
        <v>23.85</v>
      </c>
      <c r="H129" s="19">
        <f t="shared" si="48"/>
        <v>25.64</v>
      </c>
      <c r="I129" s="19">
        <f t="shared" si="48"/>
        <v>101.72</v>
      </c>
      <c r="J129" s="19">
        <f t="shared" si="48"/>
        <v>652.20000000000005</v>
      </c>
      <c r="K129" s="25"/>
      <c r="L129" s="19">
        <f t="shared" ref="L129" si="49">SUM(L122:L128)</f>
        <v>0</v>
      </c>
    </row>
    <row r="130" spans="1:12" ht="15" x14ac:dyDescent="0.25">
      <c r="A130" s="13">
        <f>A122</f>
        <v>2</v>
      </c>
      <c r="B130" s="13">
        <f>B122</f>
        <v>1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51" t="s">
        <v>144</v>
      </c>
      <c r="F131" s="43">
        <v>250</v>
      </c>
      <c r="G131" s="43">
        <v>5.5</v>
      </c>
      <c r="H131" s="43">
        <v>5.3</v>
      </c>
      <c r="I131" s="43">
        <v>16.54</v>
      </c>
      <c r="J131" s="43">
        <v>248.3</v>
      </c>
      <c r="K131" s="52" t="s">
        <v>145</v>
      </c>
      <c r="L131" s="43"/>
    </row>
    <row r="132" spans="1:12" ht="15" x14ac:dyDescent="0.25">
      <c r="A132" s="14"/>
      <c r="B132" s="15"/>
      <c r="C132" s="11"/>
      <c r="D132" s="7" t="s">
        <v>28</v>
      </c>
      <c r="E132" s="51" t="s">
        <v>146</v>
      </c>
      <c r="F132" s="43">
        <v>120</v>
      </c>
      <c r="G132" s="43">
        <v>13.67</v>
      </c>
      <c r="H132" s="43">
        <v>15.94</v>
      </c>
      <c r="I132" s="43">
        <v>38.9</v>
      </c>
      <c r="J132" s="43">
        <v>219</v>
      </c>
      <c r="K132" s="52" t="s">
        <v>147</v>
      </c>
      <c r="L132" s="43"/>
    </row>
    <row r="133" spans="1:12" ht="15" x14ac:dyDescent="0.25">
      <c r="A133" s="14"/>
      <c r="B133" s="15"/>
      <c r="C133" s="11"/>
      <c r="D133" s="7" t="s">
        <v>29</v>
      </c>
      <c r="E133" s="51" t="s">
        <v>42</v>
      </c>
      <c r="F133" s="43">
        <v>150</v>
      </c>
      <c r="G133" s="43">
        <v>5.08</v>
      </c>
      <c r="H133" s="43">
        <v>5.6</v>
      </c>
      <c r="I133" s="43">
        <v>32.4</v>
      </c>
      <c r="J133" s="43">
        <v>235</v>
      </c>
      <c r="K133" s="52" t="s">
        <v>148</v>
      </c>
      <c r="L133" s="43"/>
    </row>
    <row r="134" spans="1:12" ht="15" x14ac:dyDescent="0.25">
      <c r="A134" s="14"/>
      <c r="B134" s="15"/>
      <c r="C134" s="11"/>
      <c r="D134" s="7" t="s">
        <v>30</v>
      </c>
      <c r="E134" s="51" t="s">
        <v>149</v>
      </c>
      <c r="F134" s="43">
        <v>200</v>
      </c>
      <c r="G134" s="43">
        <v>0.2</v>
      </c>
      <c r="H134" s="43">
        <v>0.08</v>
      </c>
      <c r="I134" s="43">
        <v>17.420000000000002</v>
      </c>
      <c r="J134" s="43">
        <v>69.44</v>
      </c>
      <c r="K134" s="52" t="s">
        <v>150</v>
      </c>
      <c r="L134" s="43"/>
    </row>
    <row r="135" spans="1:12" ht="15" x14ac:dyDescent="0.25">
      <c r="A135" s="14"/>
      <c r="B135" s="15"/>
      <c r="C135" s="11"/>
      <c r="D135" s="7" t="s">
        <v>31</v>
      </c>
      <c r="E135" s="51" t="s">
        <v>45</v>
      </c>
      <c r="F135" s="43">
        <v>35</v>
      </c>
      <c r="G135" s="43">
        <v>2.4</v>
      </c>
      <c r="H135" s="43">
        <v>0.3</v>
      </c>
      <c r="I135" s="43">
        <v>15</v>
      </c>
      <c r="J135" s="43">
        <v>60</v>
      </c>
      <c r="K135" s="52" t="s">
        <v>46</v>
      </c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755</v>
      </c>
      <c r="G139" s="19">
        <f t="shared" ref="G139:J139" si="50">SUM(G130:G138)</f>
        <v>26.849999999999998</v>
      </c>
      <c r="H139" s="19">
        <f t="shared" si="50"/>
        <v>27.219999999999995</v>
      </c>
      <c r="I139" s="19">
        <f t="shared" si="50"/>
        <v>120.26</v>
      </c>
      <c r="J139" s="19">
        <f t="shared" si="50"/>
        <v>831.74</v>
      </c>
      <c r="K139" s="25"/>
      <c r="L139" s="19">
        <f t="shared" ref="L139" si="51">SUM(L130:L138)</f>
        <v>0</v>
      </c>
    </row>
    <row r="140" spans="1:12" ht="15.75" thickBot="1" x14ac:dyDescent="0.25">
      <c r="A140" s="33">
        <f>A122</f>
        <v>2</v>
      </c>
      <c r="B140" s="33">
        <f>B122</f>
        <v>1</v>
      </c>
      <c r="C140" s="55" t="s">
        <v>4</v>
      </c>
      <c r="D140" s="56"/>
      <c r="E140" s="31"/>
      <c r="F140" s="32">
        <f>F129+F139</f>
        <v>1255</v>
      </c>
      <c r="G140" s="32">
        <f t="shared" ref="G140" si="52">G129+G139</f>
        <v>50.7</v>
      </c>
      <c r="H140" s="32">
        <f t="shared" ref="H140" si="53">H129+H139</f>
        <v>52.86</v>
      </c>
      <c r="I140" s="32">
        <f t="shared" ref="I140" si="54">I129+I139</f>
        <v>221.98000000000002</v>
      </c>
      <c r="J140" s="32">
        <f t="shared" ref="J140:L140" si="55">J129+J139</f>
        <v>1483.94</v>
      </c>
      <c r="K140" s="32"/>
      <c r="L140" s="32">
        <f t="shared" si="55"/>
        <v>0</v>
      </c>
    </row>
    <row r="141" spans="1:12" ht="15" x14ac:dyDescent="0.25">
      <c r="A141" s="20">
        <v>2</v>
      </c>
      <c r="B141" s="21">
        <v>2</v>
      </c>
      <c r="C141" s="22" t="s">
        <v>20</v>
      </c>
      <c r="D141" s="5" t="s">
        <v>21</v>
      </c>
      <c r="E141" s="53" t="s">
        <v>151</v>
      </c>
      <c r="F141" s="40">
        <v>90</v>
      </c>
      <c r="G141" s="40">
        <v>16.3</v>
      </c>
      <c r="H141" s="40">
        <v>9.4</v>
      </c>
      <c r="I141" s="40">
        <v>13.8</v>
      </c>
      <c r="J141" s="40">
        <v>199.8</v>
      </c>
      <c r="K141" s="54" t="s">
        <v>152</v>
      </c>
      <c r="L141" s="40"/>
    </row>
    <row r="142" spans="1:12" ht="25.5" x14ac:dyDescent="0.25">
      <c r="A142" s="23"/>
      <c r="B142" s="15"/>
      <c r="C142" s="11"/>
      <c r="D142" s="6"/>
      <c r="E142" s="51" t="s">
        <v>83</v>
      </c>
      <c r="F142" s="43">
        <v>150</v>
      </c>
      <c r="G142" s="43">
        <v>5.33</v>
      </c>
      <c r="H142" s="43">
        <v>11.33</v>
      </c>
      <c r="I142" s="43">
        <v>35.799999999999997</v>
      </c>
      <c r="J142" s="43">
        <v>298</v>
      </c>
      <c r="K142" s="52" t="s">
        <v>84</v>
      </c>
      <c r="L142" s="43"/>
    </row>
    <row r="143" spans="1:12" ht="25.5" x14ac:dyDescent="0.25">
      <c r="A143" s="23"/>
      <c r="B143" s="15"/>
      <c r="C143" s="11"/>
      <c r="D143" s="7" t="s">
        <v>22</v>
      </c>
      <c r="E143" s="51" t="s">
        <v>153</v>
      </c>
      <c r="F143" s="43">
        <v>200</v>
      </c>
      <c r="G143" s="43">
        <v>0.26</v>
      </c>
      <c r="H143" s="43">
        <v>0.04</v>
      </c>
      <c r="I143" s="43">
        <v>15</v>
      </c>
      <c r="J143" s="43">
        <v>62</v>
      </c>
      <c r="K143" s="52" t="s">
        <v>154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51" t="s">
        <v>65</v>
      </c>
      <c r="F144" s="43">
        <v>30</v>
      </c>
      <c r="G144" s="43">
        <v>2.4</v>
      </c>
      <c r="H144" s="43">
        <v>0.3</v>
      </c>
      <c r="I144" s="43">
        <v>15</v>
      </c>
      <c r="J144" s="43">
        <v>74.400000000000006</v>
      </c>
      <c r="K144" s="44"/>
      <c r="L144" s="43"/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51" t="s">
        <v>101</v>
      </c>
      <c r="F146" s="43">
        <v>60</v>
      </c>
      <c r="G146" s="43">
        <v>0.72</v>
      </c>
      <c r="H146" s="43">
        <v>0.12</v>
      </c>
      <c r="I146" s="43">
        <v>3.6</v>
      </c>
      <c r="J146" s="43">
        <v>14.4</v>
      </c>
      <c r="K146" s="52" t="s">
        <v>122</v>
      </c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530</v>
      </c>
      <c r="G148" s="19">
        <f t="shared" ref="G148:J148" si="56">SUM(G141:G147)</f>
        <v>25.01</v>
      </c>
      <c r="H148" s="19">
        <f t="shared" si="56"/>
        <v>21.19</v>
      </c>
      <c r="I148" s="19">
        <f t="shared" si="56"/>
        <v>83.199999999999989</v>
      </c>
      <c r="J148" s="19">
        <f t="shared" si="56"/>
        <v>648.59999999999991</v>
      </c>
      <c r="K148" s="25"/>
      <c r="L148" s="19">
        <f t="shared" ref="L148" si="57">SUM(L141:L147)</f>
        <v>0</v>
      </c>
    </row>
    <row r="149" spans="1:12" ht="15" x14ac:dyDescent="0.25">
      <c r="A149" s="26">
        <f>A141</f>
        <v>2</v>
      </c>
      <c r="B149" s="13">
        <f>B141</f>
        <v>2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51" t="s">
        <v>155</v>
      </c>
      <c r="F150" s="43">
        <v>260</v>
      </c>
      <c r="G150" s="43">
        <v>2.6</v>
      </c>
      <c r="H150" s="43">
        <v>5.4</v>
      </c>
      <c r="I150" s="43">
        <v>19.399999999999999</v>
      </c>
      <c r="J150" s="43">
        <v>136</v>
      </c>
      <c r="K150" s="52" t="s">
        <v>156</v>
      </c>
      <c r="L150" s="43"/>
    </row>
    <row r="151" spans="1:12" ht="15" x14ac:dyDescent="0.25">
      <c r="A151" s="23"/>
      <c r="B151" s="15"/>
      <c r="C151" s="11"/>
      <c r="D151" s="7" t="s">
        <v>28</v>
      </c>
      <c r="E151" s="51" t="s">
        <v>157</v>
      </c>
      <c r="F151" s="43">
        <v>90</v>
      </c>
      <c r="G151" s="43">
        <v>18.25</v>
      </c>
      <c r="H151" s="43">
        <v>14.37</v>
      </c>
      <c r="I151" s="43">
        <v>0</v>
      </c>
      <c r="J151" s="43">
        <v>143.30000000000001</v>
      </c>
      <c r="K151" s="52" t="s">
        <v>158</v>
      </c>
      <c r="L151" s="43"/>
    </row>
    <row r="152" spans="1:12" ht="15" x14ac:dyDescent="0.25">
      <c r="A152" s="23"/>
      <c r="B152" s="15"/>
      <c r="C152" s="11"/>
      <c r="D152" s="7" t="s">
        <v>29</v>
      </c>
      <c r="E152" s="51" t="s">
        <v>159</v>
      </c>
      <c r="F152" s="43">
        <v>150</v>
      </c>
      <c r="G152" s="43">
        <v>3.29</v>
      </c>
      <c r="H152" s="43">
        <v>7.13</v>
      </c>
      <c r="I152" s="43">
        <v>51.86</v>
      </c>
      <c r="J152" s="43">
        <v>375.5</v>
      </c>
      <c r="K152" s="52" t="s">
        <v>160</v>
      </c>
      <c r="L152" s="43"/>
    </row>
    <row r="153" spans="1:12" ht="15" x14ac:dyDescent="0.25">
      <c r="A153" s="23"/>
      <c r="B153" s="15"/>
      <c r="C153" s="11"/>
      <c r="D153" s="7" t="s">
        <v>30</v>
      </c>
      <c r="E153" s="51" t="s">
        <v>132</v>
      </c>
      <c r="F153" s="43">
        <v>200</v>
      </c>
      <c r="G153" s="43">
        <v>1</v>
      </c>
      <c r="H153" s="43">
        <v>0.2</v>
      </c>
      <c r="I153" s="43">
        <v>33.9</v>
      </c>
      <c r="J153" s="43">
        <v>94.6</v>
      </c>
      <c r="K153" s="52" t="s">
        <v>133</v>
      </c>
      <c r="L153" s="43"/>
    </row>
    <row r="154" spans="1:12" ht="15" x14ac:dyDescent="0.25">
      <c r="A154" s="23"/>
      <c r="B154" s="15"/>
      <c r="C154" s="11"/>
      <c r="D154" s="7" t="s">
        <v>31</v>
      </c>
      <c r="E154" s="51" t="s">
        <v>45</v>
      </c>
      <c r="F154" s="43">
        <v>35</v>
      </c>
      <c r="G154" s="43">
        <v>2.2999999999999998</v>
      </c>
      <c r="H154" s="43">
        <v>0.3</v>
      </c>
      <c r="I154" s="43">
        <v>15</v>
      </c>
      <c r="J154" s="43">
        <v>74.099999999999994</v>
      </c>
      <c r="K154" s="52" t="s">
        <v>46</v>
      </c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735</v>
      </c>
      <c r="G158" s="19">
        <f t="shared" ref="G158:J158" si="58">SUM(G149:G157)</f>
        <v>27.44</v>
      </c>
      <c r="H158" s="19">
        <f t="shared" si="58"/>
        <v>27.4</v>
      </c>
      <c r="I158" s="19">
        <f t="shared" si="58"/>
        <v>120.16</v>
      </c>
      <c r="J158" s="19">
        <f t="shared" si="58"/>
        <v>823.5</v>
      </c>
      <c r="K158" s="25"/>
      <c r="L158" s="19">
        <f t="shared" ref="L158" si="59">SUM(L149:L157)</f>
        <v>0</v>
      </c>
    </row>
    <row r="159" spans="1:12" ht="15.75" thickBot="1" x14ac:dyDescent="0.25">
      <c r="A159" s="29">
        <f>A141</f>
        <v>2</v>
      </c>
      <c r="B159" s="30">
        <f>B141</f>
        <v>2</v>
      </c>
      <c r="C159" s="55" t="s">
        <v>4</v>
      </c>
      <c r="D159" s="56"/>
      <c r="E159" s="31"/>
      <c r="F159" s="32">
        <f>F148+F158</f>
        <v>1265</v>
      </c>
      <c r="G159" s="32">
        <f t="shared" ref="G159" si="60">G148+G158</f>
        <v>52.45</v>
      </c>
      <c r="H159" s="32">
        <f t="shared" ref="H159" si="61">H148+H158</f>
        <v>48.59</v>
      </c>
      <c r="I159" s="32">
        <f t="shared" ref="I159" si="62">I148+I158</f>
        <v>203.35999999999999</v>
      </c>
      <c r="J159" s="32">
        <f t="shared" ref="J159:L159" si="63">J148+J158</f>
        <v>1472.1</v>
      </c>
      <c r="K159" s="32"/>
      <c r="L159" s="32">
        <f t="shared" si="63"/>
        <v>0</v>
      </c>
    </row>
    <row r="160" spans="1:12" ht="25.5" x14ac:dyDescent="0.25">
      <c r="A160" s="20">
        <v>2</v>
      </c>
      <c r="B160" s="21">
        <v>3</v>
      </c>
      <c r="C160" s="22" t="s">
        <v>20</v>
      </c>
      <c r="D160" s="5" t="s">
        <v>21</v>
      </c>
      <c r="E160" s="53" t="s">
        <v>161</v>
      </c>
      <c r="F160" s="40">
        <v>100</v>
      </c>
      <c r="G160" s="40">
        <v>12.31</v>
      </c>
      <c r="H160" s="40">
        <v>10.18</v>
      </c>
      <c r="I160" s="40">
        <v>23.7</v>
      </c>
      <c r="J160" s="40">
        <v>203.2</v>
      </c>
      <c r="K160" s="54" t="s">
        <v>162</v>
      </c>
      <c r="L160" s="40"/>
    </row>
    <row r="161" spans="1:12" ht="15" x14ac:dyDescent="0.25">
      <c r="A161" s="23"/>
      <c r="B161" s="15"/>
      <c r="C161" s="11"/>
      <c r="D161" s="6"/>
      <c r="E161" s="51" t="s">
        <v>163</v>
      </c>
      <c r="F161" s="43">
        <v>180</v>
      </c>
      <c r="G161" s="43">
        <v>10.8</v>
      </c>
      <c r="H161" s="43">
        <v>8.4600000000000009</v>
      </c>
      <c r="I161" s="43">
        <v>45</v>
      </c>
      <c r="J161" s="43">
        <v>360</v>
      </c>
      <c r="K161" s="52" t="s">
        <v>164</v>
      </c>
      <c r="L161" s="43"/>
    </row>
    <row r="162" spans="1:12" ht="25.5" x14ac:dyDescent="0.25">
      <c r="A162" s="23"/>
      <c r="B162" s="15"/>
      <c r="C162" s="11"/>
      <c r="D162" s="7" t="s">
        <v>22</v>
      </c>
      <c r="E162" s="51" t="s">
        <v>165</v>
      </c>
      <c r="F162" s="43">
        <v>207</v>
      </c>
      <c r="G162" s="43">
        <v>0.26</v>
      </c>
      <c r="H162" s="43">
        <v>0.04</v>
      </c>
      <c r="I162" s="43">
        <v>15</v>
      </c>
      <c r="J162" s="43">
        <v>62</v>
      </c>
      <c r="K162" s="52" t="s">
        <v>118</v>
      </c>
      <c r="L162" s="43"/>
    </row>
    <row r="163" spans="1:12" ht="15" x14ac:dyDescent="0.25">
      <c r="A163" s="23"/>
      <c r="B163" s="15"/>
      <c r="C163" s="11"/>
      <c r="D163" s="7" t="s">
        <v>23</v>
      </c>
      <c r="E163" s="51" t="s">
        <v>45</v>
      </c>
      <c r="F163" s="43">
        <v>35</v>
      </c>
      <c r="G163" s="43">
        <v>2.2999999999999998</v>
      </c>
      <c r="H163" s="43">
        <v>0.3</v>
      </c>
      <c r="I163" s="43">
        <v>15</v>
      </c>
      <c r="J163" s="43">
        <v>74.099999999999994</v>
      </c>
      <c r="K163" s="52" t="s">
        <v>46</v>
      </c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51" t="s">
        <v>93</v>
      </c>
      <c r="F165" s="43">
        <v>70</v>
      </c>
      <c r="G165" s="43">
        <v>2.25</v>
      </c>
      <c r="H165" s="43">
        <v>3.71</v>
      </c>
      <c r="I165" s="43">
        <v>15.6</v>
      </c>
      <c r="J165" s="43">
        <v>121.8</v>
      </c>
      <c r="K165" s="52" t="s">
        <v>94</v>
      </c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592</v>
      </c>
      <c r="G167" s="19">
        <f t="shared" ref="G167:J167" si="64">SUM(G160:G166)</f>
        <v>27.92</v>
      </c>
      <c r="H167" s="19">
        <f t="shared" si="64"/>
        <v>22.69</v>
      </c>
      <c r="I167" s="19">
        <f t="shared" si="64"/>
        <v>114.3</v>
      </c>
      <c r="J167" s="19">
        <f t="shared" si="64"/>
        <v>821.1</v>
      </c>
      <c r="K167" s="25"/>
      <c r="L167" s="19">
        <f t="shared" ref="L167" si="65">SUM(L160:L166)</f>
        <v>0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 x14ac:dyDescent="0.25">
      <c r="A169" s="23"/>
      <c r="B169" s="15"/>
      <c r="C169" s="11"/>
      <c r="D169" s="7" t="s">
        <v>27</v>
      </c>
      <c r="E169" s="51" t="s">
        <v>166</v>
      </c>
      <c r="F169" s="43">
        <v>260</v>
      </c>
      <c r="G169" s="43">
        <v>12.88</v>
      </c>
      <c r="H169" s="43">
        <v>17.37</v>
      </c>
      <c r="I169" s="43">
        <v>15.4</v>
      </c>
      <c r="J169" s="43">
        <v>338.7</v>
      </c>
      <c r="K169" s="52" t="s">
        <v>167</v>
      </c>
      <c r="L169" s="43"/>
    </row>
    <row r="170" spans="1:12" ht="15" x14ac:dyDescent="0.25">
      <c r="A170" s="23"/>
      <c r="B170" s="15"/>
      <c r="C170" s="11"/>
      <c r="D170" s="7" t="s">
        <v>28</v>
      </c>
      <c r="E170" s="51" t="s">
        <v>168</v>
      </c>
      <c r="F170" s="43">
        <v>180</v>
      </c>
      <c r="G170" s="43">
        <v>15.67</v>
      </c>
      <c r="H170" s="43">
        <v>9.91</v>
      </c>
      <c r="I170" s="43">
        <v>125.5</v>
      </c>
      <c r="J170" s="43">
        <v>349</v>
      </c>
      <c r="K170" s="52" t="s">
        <v>169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51" t="s">
        <v>170</v>
      </c>
      <c r="F172" s="43">
        <v>200</v>
      </c>
      <c r="G172" s="43">
        <v>0</v>
      </c>
      <c r="H172" s="43">
        <v>0</v>
      </c>
      <c r="I172" s="43">
        <v>19</v>
      </c>
      <c r="J172" s="43">
        <v>80</v>
      </c>
      <c r="K172" s="52" t="s">
        <v>141</v>
      </c>
      <c r="L172" s="43"/>
    </row>
    <row r="173" spans="1:12" ht="15" x14ac:dyDescent="0.25">
      <c r="A173" s="23"/>
      <c r="B173" s="15"/>
      <c r="C173" s="11"/>
      <c r="D173" s="7" t="s">
        <v>31</v>
      </c>
      <c r="E173" s="51" t="s">
        <v>45</v>
      </c>
      <c r="F173" s="43">
        <v>70</v>
      </c>
      <c r="G173" s="43">
        <v>2.2999999999999998</v>
      </c>
      <c r="H173" s="43">
        <v>0.3</v>
      </c>
      <c r="I173" s="43">
        <v>15</v>
      </c>
      <c r="J173" s="43">
        <v>74.099999999999994</v>
      </c>
      <c r="K173" s="52" t="s">
        <v>46</v>
      </c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51" t="s">
        <v>121</v>
      </c>
      <c r="F175" s="43">
        <v>100</v>
      </c>
      <c r="G175" s="43">
        <v>1.2</v>
      </c>
      <c r="H175" s="43">
        <v>9.99</v>
      </c>
      <c r="I175" s="43">
        <v>9.17</v>
      </c>
      <c r="J175" s="43">
        <v>132</v>
      </c>
      <c r="K175" s="52" t="s">
        <v>122</v>
      </c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66">SUM(G168:G176)</f>
        <v>32.050000000000004</v>
      </c>
      <c r="H177" s="19">
        <f t="shared" si="66"/>
        <v>37.57</v>
      </c>
      <c r="I177" s="19">
        <f t="shared" si="66"/>
        <v>184.07</v>
      </c>
      <c r="J177" s="19">
        <f t="shared" si="66"/>
        <v>973.80000000000007</v>
      </c>
      <c r="K177" s="25"/>
      <c r="L177" s="19">
        <f t="shared" ref="L177" si="67">SUM(L168:L176)</f>
        <v>0</v>
      </c>
    </row>
    <row r="178" spans="1:12" ht="15.75" thickBot="1" x14ac:dyDescent="0.25">
      <c r="A178" s="29">
        <f>A160</f>
        <v>2</v>
      </c>
      <c r="B178" s="30">
        <f>B160</f>
        <v>3</v>
      </c>
      <c r="C178" s="55" t="s">
        <v>4</v>
      </c>
      <c r="D178" s="56"/>
      <c r="E178" s="31"/>
      <c r="F178" s="32">
        <f>F167+F177</f>
        <v>1402</v>
      </c>
      <c r="G178" s="32">
        <f t="shared" ref="G178" si="68">G167+G177</f>
        <v>59.970000000000006</v>
      </c>
      <c r="H178" s="32">
        <f t="shared" ref="H178" si="69">H167+H177</f>
        <v>60.260000000000005</v>
      </c>
      <c r="I178" s="32">
        <f t="shared" ref="I178" si="70">I167+I177</f>
        <v>298.37</v>
      </c>
      <c r="J178" s="32">
        <f t="shared" ref="J178:L178" si="71">J167+J177</f>
        <v>1794.9</v>
      </c>
      <c r="K178" s="32"/>
      <c r="L178" s="32">
        <f t="shared" si="71"/>
        <v>0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53" t="s">
        <v>171</v>
      </c>
      <c r="F179" s="40">
        <v>180</v>
      </c>
      <c r="G179" s="40">
        <v>17.3</v>
      </c>
      <c r="H179" s="40">
        <v>15.41</v>
      </c>
      <c r="I179" s="40">
        <v>23.5</v>
      </c>
      <c r="J179" s="40">
        <v>246</v>
      </c>
      <c r="K179" s="54" t="s">
        <v>172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51" t="s">
        <v>173</v>
      </c>
      <c r="F181" s="43">
        <v>200</v>
      </c>
      <c r="G181" s="43">
        <v>0</v>
      </c>
      <c r="H181" s="43">
        <v>0</v>
      </c>
      <c r="I181" s="43">
        <v>42.2</v>
      </c>
      <c r="J181" s="43">
        <v>165</v>
      </c>
      <c r="K181" s="52" t="s">
        <v>77</v>
      </c>
      <c r="L181" s="43"/>
    </row>
    <row r="182" spans="1:12" ht="15" x14ac:dyDescent="0.25">
      <c r="A182" s="23"/>
      <c r="B182" s="15"/>
      <c r="C182" s="11"/>
      <c r="D182" s="7" t="s">
        <v>23</v>
      </c>
      <c r="E182" s="51" t="s">
        <v>45</v>
      </c>
      <c r="F182" s="43">
        <v>35</v>
      </c>
      <c r="G182" s="43">
        <v>2.2999999999999998</v>
      </c>
      <c r="H182" s="43">
        <v>0.3</v>
      </c>
      <c r="I182" s="43">
        <v>15</v>
      </c>
      <c r="J182" s="43">
        <v>74.099999999999994</v>
      </c>
      <c r="K182" s="52" t="s">
        <v>46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25.5" x14ac:dyDescent="0.25">
      <c r="A184" s="23"/>
      <c r="B184" s="15"/>
      <c r="C184" s="11"/>
      <c r="D184" s="6"/>
      <c r="E184" s="51" t="s">
        <v>174</v>
      </c>
      <c r="F184" s="43">
        <v>125</v>
      </c>
      <c r="G184" s="43">
        <v>4</v>
      </c>
      <c r="H184" s="43">
        <v>3.12</v>
      </c>
      <c r="I184" s="43">
        <v>17.3</v>
      </c>
      <c r="J184" s="43">
        <v>116</v>
      </c>
      <c r="K184" s="52" t="s">
        <v>175</v>
      </c>
      <c r="L184" s="43"/>
    </row>
    <row r="185" spans="1:12" ht="15" x14ac:dyDescent="0.25">
      <c r="A185" s="23"/>
      <c r="B185" s="15"/>
      <c r="C185" s="11"/>
      <c r="D185" s="6"/>
      <c r="E185" s="51" t="s">
        <v>119</v>
      </c>
      <c r="F185" s="43">
        <v>20</v>
      </c>
      <c r="G185" s="43">
        <v>0.13</v>
      </c>
      <c r="H185" s="43">
        <v>0</v>
      </c>
      <c r="I185" s="43">
        <v>0</v>
      </c>
      <c r="J185" s="43">
        <v>71</v>
      </c>
      <c r="K185" s="52" t="s">
        <v>120</v>
      </c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560</v>
      </c>
      <c r="G186" s="19">
        <f t="shared" ref="G186:J186" si="72">SUM(G179:G185)</f>
        <v>23.73</v>
      </c>
      <c r="H186" s="19">
        <f t="shared" si="72"/>
        <v>18.830000000000002</v>
      </c>
      <c r="I186" s="19">
        <f t="shared" si="72"/>
        <v>98</v>
      </c>
      <c r="J186" s="19">
        <f t="shared" si="72"/>
        <v>672.1</v>
      </c>
      <c r="K186" s="25"/>
      <c r="L186" s="19">
        <f t="shared" ref="L186" si="73">SUM(L179:L185)</f>
        <v>0</v>
      </c>
    </row>
    <row r="187" spans="1:12" ht="15" x14ac:dyDescent="0.25">
      <c r="A187" s="26">
        <f>A179</f>
        <v>2</v>
      </c>
      <c r="B187" s="13">
        <f>B179</f>
        <v>4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51" t="s">
        <v>176</v>
      </c>
      <c r="F188" s="43">
        <v>250</v>
      </c>
      <c r="G188" s="43">
        <v>8.35</v>
      </c>
      <c r="H188" s="43">
        <v>11.41</v>
      </c>
      <c r="I188" s="43">
        <v>32.549999999999997</v>
      </c>
      <c r="J188" s="43">
        <v>133.1</v>
      </c>
      <c r="K188" s="52" t="s">
        <v>177</v>
      </c>
      <c r="L188" s="43"/>
    </row>
    <row r="189" spans="1:12" ht="15" x14ac:dyDescent="0.25">
      <c r="A189" s="23"/>
      <c r="B189" s="15"/>
      <c r="C189" s="11"/>
      <c r="D189" s="7" t="s">
        <v>28</v>
      </c>
      <c r="E189" s="51" t="s">
        <v>178</v>
      </c>
      <c r="F189" s="43">
        <v>90</v>
      </c>
      <c r="G189" s="43">
        <v>12.6</v>
      </c>
      <c r="H189" s="43">
        <v>13.2</v>
      </c>
      <c r="I189" s="43">
        <v>13.39</v>
      </c>
      <c r="J189" s="43">
        <v>321</v>
      </c>
      <c r="K189" s="52" t="s">
        <v>179</v>
      </c>
      <c r="L189" s="43"/>
    </row>
    <row r="190" spans="1:12" ht="15" x14ac:dyDescent="0.25">
      <c r="A190" s="23"/>
      <c r="B190" s="15"/>
      <c r="C190" s="11"/>
      <c r="D190" s="7" t="s">
        <v>29</v>
      </c>
      <c r="E190" s="51" t="s">
        <v>180</v>
      </c>
      <c r="F190" s="43">
        <v>150</v>
      </c>
      <c r="G190" s="43">
        <v>5.7</v>
      </c>
      <c r="H190" s="43">
        <v>4.38</v>
      </c>
      <c r="I190" s="43">
        <v>35.200000000000003</v>
      </c>
      <c r="J190" s="43">
        <v>213.7</v>
      </c>
      <c r="K190" s="52" t="s">
        <v>181</v>
      </c>
      <c r="L190" s="43"/>
    </row>
    <row r="191" spans="1:12" ht="15" x14ac:dyDescent="0.25">
      <c r="A191" s="23"/>
      <c r="B191" s="15"/>
      <c r="C191" s="11"/>
      <c r="D191" s="7" t="s">
        <v>30</v>
      </c>
      <c r="E191" s="51" t="s">
        <v>182</v>
      </c>
      <c r="F191" s="43">
        <v>200</v>
      </c>
      <c r="G191" s="43">
        <v>0.68</v>
      </c>
      <c r="H191" s="43">
        <v>0.28000000000000003</v>
      </c>
      <c r="I191" s="43">
        <v>20.7</v>
      </c>
      <c r="J191" s="43">
        <v>88.2</v>
      </c>
      <c r="K191" s="52" t="s">
        <v>86</v>
      </c>
      <c r="L191" s="43"/>
    </row>
    <row r="192" spans="1:12" ht="15" x14ac:dyDescent="0.25">
      <c r="A192" s="23"/>
      <c r="B192" s="15"/>
      <c r="C192" s="11"/>
      <c r="D192" s="7" t="s">
        <v>31</v>
      </c>
      <c r="E192" s="51" t="s">
        <v>45</v>
      </c>
      <c r="F192" s="43">
        <v>35</v>
      </c>
      <c r="G192" s="43">
        <v>2.2999999999999998</v>
      </c>
      <c r="H192" s="43">
        <v>0.3</v>
      </c>
      <c r="I192" s="43">
        <v>15</v>
      </c>
      <c r="J192" s="43">
        <v>74.099999999999994</v>
      </c>
      <c r="K192" s="52" t="s">
        <v>46</v>
      </c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725</v>
      </c>
      <c r="G196" s="19">
        <f t="shared" ref="G196:J196" si="74">SUM(G187:G195)</f>
        <v>29.63</v>
      </c>
      <c r="H196" s="19">
        <f t="shared" si="74"/>
        <v>29.57</v>
      </c>
      <c r="I196" s="19">
        <f t="shared" si="74"/>
        <v>116.84</v>
      </c>
      <c r="J196" s="19">
        <f t="shared" si="74"/>
        <v>830.1</v>
      </c>
      <c r="K196" s="25"/>
      <c r="L196" s="19">
        <f t="shared" ref="L196" si="75">SUM(L187:L195)</f>
        <v>0</v>
      </c>
    </row>
    <row r="197" spans="1:12" ht="15.75" thickBot="1" x14ac:dyDescent="0.25">
      <c r="A197" s="29">
        <f>A179</f>
        <v>2</v>
      </c>
      <c r="B197" s="30">
        <f>B179</f>
        <v>4</v>
      </c>
      <c r="C197" s="55" t="s">
        <v>4</v>
      </c>
      <c r="D197" s="56"/>
      <c r="E197" s="31"/>
      <c r="F197" s="32">
        <f>F186+F196</f>
        <v>1285</v>
      </c>
      <c r="G197" s="32">
        <f t="shared" ref="G197" si="76">G186+G196</f>
        <v>53.36</v>
      </c>
      <c r="H197" s="32">
        <f t="shared" ref="H197" si="77">H186+H196</f>
        <v>48.400000000000006</v>
      </c>
      <c r="I197" s="32">
        <f t="shared" ref="I197" si="78">I186+I196</f>
        <v>214.84</v>
      </c>
      <c r="J197" s="32">
        <f t="shared" ref="J197:L197" si="79">J186+J196</f>
        <v>1502.2</v>
      </c>
      <c r="K197" s="32"/>
      <c r="L197" s="32">
        <f t="shared" si="79"/>
        <v>0</v>
      </c>
    </row>
    <row r="198" spans="1:12" ht="25.5" x14ac:dyDescent="0.25">
      <c r="A198" s="20">
        <v>2</v>
      </c>
      <c r="B198" s="21">
        <v>5</v>
      </c>
      <c r="C198" s="22" t="s">
        <v>20</v>
      </c>
      <c r="D198" s="5" t="s">
        <v>21</v>
      </c>
      <c r="E198" s="53" t="s">
        <v>183</v>
      </c>
      <c r="F198" s="40">
        <v>100</v>
      </c>
      <c r="G198" s="40">
        <v>14.35</v>
      </c>
      <c r="H198" s="40">
        <v>15.26</v>
      </c>
      <c r="I198" s="40">
        <v>18.02</v>
      </c>
      <c r="J198" s="40">
        <v>343</v>
      </c>
      <c r="K198" s="54" t="s">
        <v>184</v>
      </c>
      <c r="L198" s="40"/>
    </row>
    <row r="199" spans="1:12" ht="15" x14ac:dyDescent="0.25">
      <c r="A199" s="23"/>
      <c r="B199" s="15"/>
      <c r="C199" s="11"/>
      <c r="D199" s="6"/>
      <c r="E199" s="51" t="s">
        <v>53</v>
      </c>
      <c r="F199" s="43">
        <v>150</v>
      </c>
      <c r="G199" s="43">
        <v>5.19</v>
      </c>
      <c r="H199" s="43">
        <v>4.51</v>
      </c>
      <c r="I199" s="43">
        <v>51.45</v>
      </c>
      <c r="J199" s="43">
        <v>209.6</v>
      </c>
      <c r="K199" s="52" t="s">
        <v>185</v>
      </c>
      <c r="L199" s="43"/>
    </row>
    <row r="200" spans="1:12" ht="15" x14ac:dyDescent="0.25">
      <c r="A200" s="23"/>
      <c r="B200" s="15"/>
      <c r="C200" s="11"/>
      <c r="D200" s="7" t="s">
        <v>22</v>
      </c>
      <c r="E200" s="51" t="s">
        <v>140</v>
      </c>
      <c r="F200" s="43">
        <v>200</v>
      </c>
      <c r="G200" s="43">
        <v>0.25</v>
      </c>
      <c r="H200" s="43">
        <v>0</v>
      </c>
      <c r="I200" s="43">
        <v>20.14</v>
      </c>
      <c r="J200" s="43">
        <v>78.599999999999994</v>
      </c>
      <c r="K200" s="52" t="s">
        <v>141</v>
      </c>
      <c r="L200" s="43"/>
    </row>
    <row r="201" spans="1:12" ht="15" x14ac:dyDescent="0.25">
      <c r="A201" s="23"/>
      <c r="B201" s="15"/>
      <c r="C201" s="11"/>
      <c r="D201" s="7" t="s">
        <v>23</v>
      </c>
      <c r="E201" s="51" t="s">
        <v>65</v>
      </c>
      <c r="F201" s="43">
        <v>50</v>
      </c>
      <c r="G201" s="43">
        <v>4</v>
      </c>
      <c r="H201" s="43">
        <v>0.5</v>
      </c>
      <c r="I201" s="43">
        <v>25</v>
      </c>
      <c r="J201" s="43">
        <v>123</v>
      </c>
      <c r="K201" s="52" t="s">
        <v>46</v>
      </c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SUM(F198:F204)</f>
        <v>500</v>
      </c>
      <c r="G205" s="19">
        <f t="shared" ref="G205:J205" si="80">SUM(G198:G204)</f>
        <v>23.79</v>
      </c>
      <c r="H205" s="19">
        <f t="shared" si="80"/>
        <v>20.27</v>
      </c>
      <c r="I205" s="19">
        <f t="shared" si="80"/>
        <v>114.61</v>
      </c>
      <c r="J205" s="19">
        <f t="shared" si="80"/>
        <v>754.2</v>
      </c>
      <c r="K205" s="25"/>
      <c r="L205" s="19">
        <f t="shared" ref="L205" si="81">SUM(L198:L204)</f>
        <v>0</v>
      </c>
    </row>
    <row r="206" spans="1:12" ht="15" x14ac:dyDescent="0.25">
      <c r="A206" s="26">
        <f>A198</f>
        <v>2</v>
      </c>
      <c r="B206" s="13">
        <f>B198</f>
        <v>5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27</v>
      </c>
      <c r="E207" s="51" t="s">
        <v>186</v>
      </c>
      <c r="F207" s="43">
        <v>260</v>
      </c>
      <c r="G207" s="43">
        <v>6</v>
      </c>
      <c r="H207" s="43">
        <v>6.04</v>
      </c>
      <c r="I207" s="43">
        <v>26.67</v>
      </c>
      <c r="J207" s="43">
        <v>184</v>
      </c>
      <c r="K207" s="52" t="s">
        <v>187</v>
      </c>
      <c r="L207" s="43"/>
    </row>
    <row r="208" spans="1:12" ht="15" x14ac:dyDescent="0.25">
      <c r="A208" s="23"/>
      <c r="B208" s="15"/>
      <c r="C208" s="11"/>
      <c r="D208" s="7" t="s">
        <v>28</v>
      </c>
      <c r="E208" s="51" t="s">
        <v>188</v>
      </c>
      <c r="F208" s="43">
        <v>100</v>
      </c>
      <c r="G208" s="43">
        <v>10.66</v>
      </c>
      <c r="H208" s="43">
        <v>14.94</v>
      </c>
      <c r="I208" s="43">
        <v>4.24</v>
      </c>
      <c r="J208" s="43">
        <v>106</v>
      </c>
      <c r="K208" s="52" t="s">
        <v>189</v>
      </c>
      <c r="L208" s="43"/>
    </row>
    <row r="209" spans="1:12" ht="15" x14ac:dyDescent="0.25">
      <c r="A209" s="23"/>
      <c r="B209" s="15"/>
      <c r="C209" s="11"/>
      <c r="D209" s="7" t="s">
        <v>29</v>
      </c>
      <c r="E209" s="51" t="s">
        <v>70</v>
      </c>
      <c r="F209" s="43">
        <v>150</v>
      </c>
      <c r="G209" s="43">
        <v>6.8</v>
      </c>
      <c r="H209" s="43">
        <v>6.24</v>
      </c>
      <c r="I209" s="43">
        <v>59.25</v>
      </c>
      <c r="J209" s="43">
        <v>324.39999999999998</v>
      </c>
      <c r="K209" s="52" t="s">
        <v>71</v>
      </c>
      <c r="L209" s="43"/>
    </row>
    <row r="210" spans="1:12" ht="15" x14ac:dyDescent="0.25">
      <c r="A210" s="23"/>
      <c r="B210" s="15"/>
      <c r="C210" s="11"/>
      <c r="D210" s="7" t="s">
        <v>30</v>
      </c>
      <c r="E210" s="51" t="s">
        <v>190</v>
      </c>
      <c r="F210" s="43">
        <v>200</v>
      </c>
      <c r="G210" s="43">
        <v>0.2</v>
      </c>
      <c r="H210" s="43">
        <v>0.08</v>
      </c>
      <c r="I210" s="43">
        <v>17.399999999999999</v>
      </c>
      <c r="J210" s="43">
        <v>69.400000000000006</v>
      </c>
      <c r="K210" s="52" t="s">
        <v>56</v>
      </c>
      <c r="L210" s="43"/>
    </row>
    <row r="211" spans="1:12" ht="15" x14ac:dyDescent="0.25">
      <c r="A211" s="23"/>
      <c r="B211" s="15"/>
      <c r="C211" s="11"/>
      <c r="D211" s="7" t="s">
        <v>31</v>
      </c>
      <c r="E211" s="51" t="s">
        <v>45</v>
      </c>
      <c r="F211" s="43">
        <v>70</v>
      </c>
      <c r="G211" s="43">
        <v>4.5999999999999996</v>
      </c>
      <c r="H211" s="43">
        <v>0.6</v>
      </c>
      <c r="I211" s="43">
        <v>30</v>
      </c>
      <c r="J211" s="43">
        <v>148.19999999999999</v>
      </c>
      <c r="K211" s="52" t="s">
        <v>46</v>
      </c>
      <c r="L211" s="43"/>
    </row>
    <row r="212" spans="1:12" ht="15" x14ac:dyDescent="0.25">
      <c r="A212" s="23"/>
      <c r="B212" s="15"/>
      <c r="C212" s="11"/>
      <c r="D212" s="7" t="s">
        <v>32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780</v>
      </c>
      <c r="G215" s="19">
        <f t="shared" ref="G215:J215" si="82">SUM(G206:G214)</f>
        <v>28.259999999999998</v>
      </c>
      <c r="H215" s="19">
        <f t="shared" si="82"/>
        <v>27.9</v>
      </c>
      <c r="I215" s="19">
        <f t="shared" si="82"/>
        <v>137.56</v>
      </c>
      <c r="J215" s="19">
        <f t="shared" si="82"/>
        <v>832</v>
      </c>
      <c r="K215" s="25"/>
      <c r="L215" s="19">
        <f t="shared" ref="L215" si="83">SUM(L206:L214)</f>
        <v>0</v>
      </c>
    </row>
    <row r="216" spans="1:12" ht="15.75" thickBot="1" x14ac:dyDescent="0.25">
      <c r="A216" s="29">
        <f>A198</f>
        <v>2</v>
      </c>
      <c r="B216" s="30">
        <f>B198</f>
        <v>5</v>
      </c>
      <c r="C216" s="55" t="s">
        <v>4</v>
      </c>
      <c r="D216" s="56"/>
      <c r="E216" s="31"/>
      <c r="F216" s="32">
        <f>F205+F215</f>
        <v>1280</v>
      </c>
      <c r="G216" s="32">
        <f t="shared" ref="G216:J216" si="84">G205+G215</f>
        <v>52.05</v>
      </c>
      <c r="H216" s="32">
        <f t="shared" si="84"/>
        <v>48.17</v>
      </c>
      <c r="I216" s="32">
        <f t="shared" si="84"/>
        <v>252.17000000000002</v>
      </c>
      <c r="J216" s="32">
        <f t="shared" si="84"/>
        <v>1586.2</v>
      </c>
      <c r="K216" s="32"/>
      <c r="L216" s="32">
        <f t="shared" ref="L216" si="85">L205+L215</f>
        <v>0</v>
      </c>
    </row>
    <row r="217" spans="1:12" ht="15" x14ac:dyDescent="0.25">
      <c r="A217" s="20">
        <v>2</v>
      </c>
      <c r="B217" s="21">
        <v>6</v>
      </c>
      <c r="C217" s="22" t="s">
        <v>20</v>
      </c>
      <c r="D217" s="5" t="s">
        <v>21</v>
      </c>
      <c r="E217" s="53" t="s">
        <v>59</v>
      </c>
      <c r="F217" s="40">
        <v>210</v>
      </c>
      <c r="G217" s="40">
        <v>6</v>
      </c>
      <c r="H217" s="40">
        <v>10.85</v>
      </c>
      <c r="I217" s="40">
        <v>42.95</v>
      </c>
      <c r="J217" s="40">
        <v>294</v>
      </c>
      <c r="K217" s="54" t="s">
        <v>191</v>
      </c>
      <c r="L217" s="40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22</v>
      </c>
      <c r="E219" s="51" t="s">
        <v>107</v>
      </c>
      <c r="F219" s="43">
        <v>200</v>
      </c>
      <c r="G219" s="43">
        <v>7.0000000000000007E-2</v>
      </c>
      <c r="H219" s="43">
        <v>0.02</v>
      </c>
      <c r="I219" s="43">
        <v>15</v>
      </c>
      <c r="J219" s="43">
        <v>60</v>
      </c>
      <c r="K219" s="52" t="s">
        <v>108</v>
      </c>
      <c r="L219" s="43"/>
    </row>
    <row r="220" spans="1:12" ht="15" x14ac:dyDescent="0.25">
      <c r="A220" s="23"/>
      <c r="B220" s="15"/>
      <c r="C220" s="11"/>
      <c r="D220" s="7" t="s">
        <v>23</v>
      </c>
      <c r="E220" s="51" t="s">
        <v>65</v>
      </c>
      <c r="F220" s="43">
        <v>30</v>
      </c>
      <c r="G220" s="43">
        <v>2.2999999999999998</v>
      </c>
      <c r="H220" s="43">
        <v>0.3</v>
      </c>
      <c r="I220" s="43">
        <v>15</v>
      </c>
      <c r="J220" s="43">
        <v>74.099999999999994</v>
      </c>
      <c r="K220" s="52" t="s">
        <v>46</v>
      </c>
      <c r="L220" s="43"/>
    </row>
    <row r="221" spans="1:12" ht="15" x14ac:dyDescent="0.25">
      <c r="A221" s="23"/>
      <c r="B221" s="15"/>
      <c r="C221" s="11"/>
      <c r="D221" s="7" t="s">
        <v>24</v>
      </c>
      <c r="E221" s="51" t="s">
        <v>194</v>
      </c>
      <c r="F221" s="43">
        <v>100</v>
      </c>
      <c r="G221" s="43">
        <v>0.4</v>
      </c>
      <c r="H221" s="43">
        <v>0.4</v>
      </c>
      <c r="I221" s="43">
        <v>4.7</v>
      </c>
      <c r="J221" s="43">
        <v>70.5</v>
      </c>
      <c r="K221" s="52" t="s">
        <v>64</v>
      </c>
      <c r="L221" s="43"/>
    </row>
    <row r="222" spans="1:12" ht="25.5" x14ac:dyDescent="0.25">
      <c r="A222" s="23"/>
      <c r="B222" s="15"/>
      <c r="C222" s="11"/>
      <c r="D222" s="6"/>
      <c r="E222" s="51" t="s">
        <v>192</v>
      </c>
      <c r="F222" s="43">
        <v>100</v>
      </c>
      <c r="G222" s="43">
        <v>13.36</v>
      </c>
      <c r="H222" s="43">
        <v>12.63</v>
      </c>
      <c r="I222" s="43">
        <v>25.88</v>
      </c>
      <c r="J222" s="43">
        <v>271</v>
      </c>
      <c r="K222" s="52" t="s">
        <v>193</v>
      </c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SUM(F217:F223)</f>
        <v>640</v>
      </c>
      <c r="G224" s="19">
        <f t="shared" ref="G224:J224" si="86">SUM(G217:G223)</f>
        <v>22.130000000000003</v>
      </c>
      <c r="H224" s="19">
        <f t="shared" si="86"/>
        <v>24.200000000000003</v>
      </c>
      <c r="I224" s="19">
        <f t="shared" si="86"/>
        <v>103.53</v>
      </c>
      <c r="J224" s="19">
        <f t="shared" si="86"/>
        <v>769.6</v>
      </c>
      <c r="K224" s="25"/>
      <c r="L224" s="19">
        <f t="shared" ref="L224" si="87">SUM(L217:L223)</f>
        <v>0</v>
      </c>
    </row>
    <row r="225" spans="1:12" ht="15" x14ac:dyDescent="0.25">
      <c r="A225" s="26">
        <f>A217</f>
        <v>2</v>
      </c>
      <c r="B225" s="13">
        <f>B217</f>
        <v>6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27</v>
      </c>
      <c r="E226" s="51" t="s">
        <v>195</v>
      </c>
      <c r="F226" s="43">
        <v>260</v>
      </c>
      <c r="G226" s="43">
        <v>9.3000000000000007</v>
      </c>
      <c r="H226" s="43">
        <v>6.59</v>
      </c>
      <c r="I226" s="43">
        <v>30.1</v>
      </c>
      <c r="J226" s="43">
        <v>136</v>
      </c>
      <c r="K226" s="52" t="s">
        <v>196</v>
      </c>
      <c r="L226" s="43"/>
    </row>
    <row r="227" spans="1:12" ht="15" x14ac:dyDescent="0.25">
      <c r="A227" s="23"/>
      <c r="B227" s="15"/>
      <c r="C227" s="11"/>
      <c r="D227" s="7" t="s">
        <v>28</v>
      </c>
      <c r="E227" s="51" t="s">
        <v>197</v>
      </c>
      <c r="F227" s="43">
        <v>243</v>
      </c>
      <c r="G227" s="43">
        <v>20.32</v>
      </c>
      <c r="H227" s="43">
        <v>22.67</v>
      </c>
      <c r="I227" s="43">
        <v>48.5</v>
      </c>
      <c r="J227" s="43">
        <v>528</v>
      </c>
      <c r="K227" s="52" t="s">
        <v>198</v>
      </c>
      <c r="L227" s="43"/>
    </row>
    <row r="228" spans="1:12" ht="15" x14ac:dyDescent="0.25">
      <c r="A228" s="23"/>
      <c r="B228" s="15"/>
      <c r="C228" s="11"/>
      <c r="D228" s="7" t="s">
        <v>29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30</v>
      </c>
      <c r="E229" s="51" t="s">
        <v>199</v>
      </c>
      <c r="F229" s="43">
        <v>200</v>
      </c>
      <c r="G229" s="43">
        <v>0.2</v>
      </c>
      <c r="H229" s="43">
        <v>0</v>
      </c>
      <c r="I229" s="43">
        <v>24.2</v>
      </c>
      <c r="J229" s="43">
        <v>106</v>
      </c>
      <c r="K229" s="52" t="s">
        <v>200</v>
      </c>
      <c r="L229" s="43"/>
    </row>
    <row r="230" spans="1:12" ht="15" x14ac:dyDescent="0.25">
      <c r="A230" s="23"/>
      <c r="B230" s="15"/>
      <c r="C230" s="11"/>
      <c r="D230" s="7" t="s">
        <v>31</v>
      </c>
      <c r="E230" s="51" t="s">
        <v>45</v>
      </c>
      <c r="F230" s="43">
        <v>35</v>
      </c>
      <c r="G230" s="43">
        <v>2.4</v>
      </c>
      <c r="H230" s="43">
        <v>0.3</v>
      </c>
      <c r="I230" s="43">
        <v>15</v>
      </c>
      <c r="J230" s="43">
        <v>74.099999999999994</v>
      </c>
      <c r="K230" s="52" t="s">
        <v>46</v>
      </c>
      <c r="L230" s="43"/>
    </row>
    <row r="231" spans="1:12" ht="15" x14ac:dyDescent="0.25">
      <c r="A231" s="23"/>
      <c r="B231" s="15"/>
      <c r="C231" s="11"/>
      <c r="D231" s="7" t="s">
        <v>32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738</v>
      </c>
      <c r="G234" s="19">
        <f t="shared" ref="G234:J234" si="88">SUM(G225:G233)</f>
        <v>32.22</v>
      </c>
      <c r="H234" s="19">
        <f t="shared" si="88"/>
        <v>29.560000000000002</v>
      </c>
      <c r="I234" s="19">
        <f t="shared" si="88"/>
        <v>117.8</v>
      </c>
      <c r="J234" s="19">
        <f t="shared" si="88"/>
        <v>844.1</v>
      </c>
      <c r="K234" s="25"/>
      <c r="L234" s="19">
        <f t="shared" ref="L234" si="89">SUM(L225:L233)</f>
        <v>0</v>
      </c>
    </row>
    <row r="235" spans="1:12" ht="15.75" thickBot="1" x14ac:dyDescent="0.25">
      <c r="A235" s="29">
        <f>A217</f>
        <v>2</v>
      </c>
      <c r="B235" s="30">
        <f>B217</f>
        <v>6</v>
      </c>
      <c r="C235" s="55" t="s">
        <v>4</v>
      </c>
      <c r="D235" s="56"/>
      <c r="E235" s="31"/>
      <c r="F235" s="32">
        <f>F224+F234</f>
        <v>1378</v>
      </c>
      <c r="G235" s="32">
        <f t="shared" ref="G235:J235" si="90">G224+G234</f>
        <v>54.35</v>
      </c>
      <c r="H235" s="32">
        <f t="shared" si="90"/>
        <v>53.760000000000005</v>
      </c>
      <c r="I235" s="32">
        <f t="shared" si="90"/>
        <v>221.32999999999998</v>
      </c>
      <c r="J235" s="32">
        <f t="shared" si="90"/>
        <v>1613.7</v>
      </c>
      <c r="K235" s="32"/>
      <c r="L235" s="32">
        <f t="shared" ref="L235" si="91">L224+L234</f>
        <v>0</v>
      </c>
    </row>
    <row r="236" spans="1:12" ht="13.5" customHeight="1" thickBot="1" x14ac:dyDescent="0.25">
      <c r="A236" s="27"/>
      <c r="B236" s="28"/>
      <c r="C236" s="57" t="s">
        <v>5</v>
      </c>
      <c r="D236" s="58"/>
      <c r="E236" s="59"/>
      <c r="F236" s="34">
        <f>(F24+F43+F62+F81+F101+F121+F140+F159+F178+F197)/(IF(F24=0,0,1)+IF(F43=0,0,1)+IF(F62=0,0,1)+IF(F81=0,0,1)+IF(F101=0,0,1)+IF(F121=0,0,1)+IF(F140=0,0,1)+IF(F159=0,0,1)+IF(F178=0,0,1)+IF(F197=0,0,1))</f>
        <v>1305.5999999999999</v>
      </c>
      <c r="G236" s="34">
        <f>(G24+G43+G62+G81+G101+G121+G140+G159+G178+G197)/(IF(G24=0,0,1)+IF(G43=0,0,1)+IF(G62=0,0,1)+IF(G81=0,0,1)+IF(G101=0,0,1)+IF(G121=0,0,1)+IF(G140=0,0,1)+IF(G159=0,0,1)+IF(G178=0,0,1)+IF(G197=0,0,1))</f>
        <v>53.595000000000006</v>
      </c>
      <c r="H236" s="34">
        <f>(H24+H43+H62+H81+H101+H121+H140+H159+H178+H197)/(IF(H24=0,0,1)+IF(H43=0,0,1)+IF(H62=0,0,1)+IF(H81=0,0,1)+IF(H101=0,0,1)+IF(H121=0,0,1)+IF(H140=0,0,1)+IF(H159=0,0,1)+IF(H178=0,0,1)+IF(H197=0,0,1))</f>
        <v>53.111000000000004</v>
      </c>
      <c r="I236" s="34">
        <f>(I24+I43+I62+I81+I101+I121+I140+I159+I178+I197)/(IF(I24=0,0,1)+IF(I43=0,0,1)+IF(I62=0,0,1)+IF(I81=0,0,1)+IF(I101=0,0,1)+IF(I121=0,0,1)+IF(I140=0,0,1)+IF(I159=0,0,1)+IF(I178=0,0,1)+IF(I197=0,0,1))</f>
        <v>225.21600000000004</v>
      </c>
      <c r="J236" s="34">
        <f>(J24+J43+J62+J81+J101+J121+J140+J159+J178+J197)/(IF(J24=0,0,1)+IF(J43=0,0,1)+IF(J62=0,0,1)+IF(J81=0,0,1)+IF(J101=0,0,1)+IF(J121=0,0,1)+IF(J140=0,0,1)+IF(J159=0,0,1)+IF(J178=0,0,1)+IF(J197=0,0,1))</f>
        <v>1519.258</v>
      </c>
      <c r="K236" s="34"/>
      <c r="L236" s="34" t="e">
        <f>(L24+L43+L62+L81+L101+L121+L140+L159+L178+L197)/(IF(L24=0,0,1)+IF(L43=0,0,1)+IF(L62=0,0,1)+IF(L81=0,0,1)+IF(L101=0,0,1)+IF(L121=0,0,1)+IF(L140=0,0,1)+IF(L159=0,0,1)+IF(L178=0,0,1)+IF(L197=0,0,1))</f>
        <v>#DIV/0!</v>
      </c>
    </row>
  </sheetData>
  <mergeCells count="18">
    <mergeCell ref="C1:E1"/>
    <mergeCell ref="H1:K1"/>
    <mergeCell ref="H2:K2"/>
    <mergeCell ref="C43:D43"/>
    <mergeCell ref="C62:D62"/>
    <mergeCell ref="C235:D235"/>
    <mergeCell ref="C81:D81"/>
    <mergeCell ref="C101:D101"/>
    <mergeCell ref="C24:D24"/>
    <mergeCell ref="C236:E236"/>
    <mergeCell ref="C197:D197"/>
    <mergeCell ref="C121:D121"/>
    <mergeCell ref="C140:D140"/>
    <mergeCell ref="C159:D159"/>
    <mergeCell ref="C178:D178"/>
    <mergeCell ref="D93:D94"/>
    <mergeCell ref="D113:D114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Павленко Игорь Николаевич</cp:lastModifiedBy>
  <dcterms:created xsi:type="dcterms:W3CDTF">2022-05-16T14:23:56Z</dcterms:created>
  <dcterms:modified xsi:type="dcterms:W3CDTF">2024-02-08T05:37:06Z</dcterms:modified>
</cp:coreProperties>
</file>